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14385" yWindow="105" windowWidth="14415" windowHeight="13620"/>
  </bookViews>
  <sheets>
    <sheet name="총칙" sheetId="15" r:id="rId1"/>
    <sheet name="수입 " sheetId="13" r:id="rId2"/>
    <sheet name="지출 " sheetId="17" r:id="rId3"/>
  </sheets>
  <definedNames>
    <definedName name="_xlnm._FilterDatabase" localSheetId="2" hidden="1">'지출 '!$A$5:$K$429</definedName>
    <definedName name="_xlnm.Print_Area" localSheetId="1">'수입 '!$A$1:$H$87</definedName>
    <definedName name="_xlnm.Print_Area" localSheetId="2">'지출 '!$A$1:$K$734</definedName>
    <definedName name="_xlnm.Print_Area" localSheetId="0">총칙!$A$1:$G$31</definedName>
    <definedName name="_xlnm.Print_Titles" localSheetId="1">'수입 '!$1:$3</definedName>
    <definedName name="_xlnm.Print_Titles" localSheetId="2">'지출 '!$1:$4</definedName>
  </definedNames>
  <calcPr calcId="162913"/>
</workbook>
</file>

<file path=xl/calcChain.xml><?xml version="1.0" encoding="utf-8"?>
<calcChain xmlns="http://schemas.openxmlformats.org/spreadsheetml/2006/main">
  <c r="J220" i="17" l="1"/>
  <c r="I220" i="17"/>
  <c r="F34" i="13" l="1"/>
  <c r="K661" i="17" l="1"/>
  <c r="F10" i="15" l="1"/>
  <c r="E10" i="15"/>
  <c r="G10" i="15" s="1"/>
  <c r="G38" i="13"/>
  <c r="G37" i="13" s="1"/>
  <c r="F38" i="13"/>
  <c r="F37" i="13"/>
  <c r="H39" i="13"/>
  <c r="K494" i="17"/>
  <c r="K493" i="17" s="1"/>
  <c r="K492" i="17" s="1"/>
  <c r="J493" i="17"/>
  <c r="J492" i="17" s="1"/>
  <c r="I493" i="17"/>
  <c r="I492" i="17" s="1"/>
  <c r="K491" i="17"/>
  <c r="K490" i="17"/>
  <c r="K489" i="17" s="1"/>
  <c r="J490" i="17"/>
  <c r="J489" i="17" s="1"/>
  <c r="I490" i="17"/>
  <c r="I489" i="17" s="1"/>
  <c r="K488" i="17"/>
  <c r="K487" i="17"/>
  <c r="K486" i="17"/>
  <c r="J486" i="17"/>
  <c r="J481" i="17" s="1"/>
  <c r="I486" i="17"/>
  <c r="K485" i="17"/>
  <c r="K484" i="17"/>
  <c r="K483" i="17"/>
  <c r="I482" i="17"/>
  <c r="I481" i="17" s="1"/>
  <c r="K480" i="17"/>
  <c r="K479" i="17" s="1"/>
  <c r="J479" i="17"/>
  <c r="I479" i="17"/>
  <c r="K478" i="17"/>
  <c r="K477" i="17"/>
  <c r="K476" i="17"/>
  <c r="J476" i="17"/>
  <c r="I476" i="17"/>
  <c r="K474" i="17"/>
  <c r="K473" i="17"/>
  <c r="K472" i="17"/>
  <c r="K471" i="17" s="1"/>
  <c r="J472" i="17"/>
  <c r="J471" i="17" s="1"/>
  <c r="I472" i="17"/>
  <c r="I471" i="17" s="1"/>
  <c r="K482" i="17" l="1"/>
  <c r="K481" i="17" s="1"/>
  <c r="K475" i="17" s="1"/>
  <c r="H37" i="13"/>
  <c r="H38" i="13"/>
  <c r="I475" i="17"/>
  <c r="I470" i="17" s="1"/>
  <c r="J475" i="17"/>
  <c r="J470" i="17" s="1"/>
  <c r="J469" i="17" s="1"/>
  <c r="K470" i="17" l="1"/>
  <c r="I469" i="17"/>
  <c r="K469" i="17" s="1"/>
  <c r="K590" i="17" l="1"/>
  <c r="J330" i="17"/>
  <c r="J329" i="17" s="1"/>
  <c r="I330" i="17"/>
  <c r="K331" i="17"/>
  <c r="K332" i="17"/>
  <c r="K328" i="17"/>
  <c r="K327" i="17"/>
  <c r="K326" i="17"/>
  <c r="J325" i="17"/>
  <c r="J324" i="17" s="1"/>
  <c r="I325" i="17"/>
  <c r="K321" i="17"/>
  <c r="J320" i="17"/>
  <c r="I320" i="17"/>
  <c r="K319" i="17"/>
  <c r="J318" i="17"/>
  <c r="I318" i="17"/>
  <c r="K320" i="17" l="1"/>
  <c r="K318" i="17"/>
  <c r="K325" i="17"/>
  <c r="I324" i="17"/>
  <c r="K324" i="17" s="1"/>
  <c r="I190" i="17" l="1"/>
  <c r="J190" i="17"/>
  <c r="K655" i="17" l="1"/>
  <c r="I654" i="17"/>
  <c r="K654" i="17" s="1"/>
  <c r="J653" i="17"/>
  <c r="K650" i="17"/>
  <c r="I653" i="17" l="1"/>
  <c r="K653" i="17" s="1"/>
  <c r="H87" i="13" l="1"/>
  <c r="H86" i="13"/>
  <c r="G85" i="13"/>
  <c r="F85" i="13"/>
  <c r="K728" i="17"/>
  <c r="J727" i="17"/>
  <c r="J726" i="17" s="1"/>
  <c r="J725" i="17" s="1"/>
  <c r="J724" i="17" s="1"/>
  <c r="J723" i="17" s="1"/>
  <c r="I727" i="17"/>
  <c r="I726" i="17" s="1"/>
  <c r="K734" i="17"/>
  <c r="J733" i="17"/>
  <c r="J732" i="17" s="1"/>
  <c r="J731" i="17" s="1"/>
  <c r="J730" i="17" s="1"/>
  <c r="J729" i="17" s="1"/>
  <c r="I733" i="17"/>
  <c r="I732" i="17" s="1"/>
  <c r="I731" i="17" s="1"/>
  <c r="H83" i="13"/>
  <c r="H82" i="13"/>
  <c r="G81" i="13"/>
  <c r="F81" i="13"/>
  <c r="K722" i="17"/>
  <c r="K721" i="17"/>
  <c r="I720" i="17"/>
  <c r="I719" i="17" s="1"/>
  <c r="J719" i="17"/>
  <c r="G80" i="13" l="1"/>
  <c r="F21" i="15" s="1"/>
  <c r="F22" i="15"/>
  <c r="H81" i="13"/>
  <c r="E22" i="15"/>
  <c r="G22" i="15" s="1"/>
  <c r="F80" i="13"/>
  <c r="K733" i="17"/>
  <c r="K726" i="17"/>
  <c r="I725" i="17"/>
  <c r="K727" i="17"/>
  <c r="K731" i="17"/>
  <c r="I730" i="17"/>
  <c r="K732" i="17"/>
  <c r="K719" i="17"/>
  <c r="K720" i="17"/>
  <c r="H80" i="13" l="1"/>
  <c r="E21" i="15"/>
  <c r="G21" i="15" s="1"/>
  <c r="I724" i="17"/>
  <c r="K725" i="17"/>
  <c r="I729" i="17"/>
  <c r="K729" i="17" s="1"/>
  <c r="K730" i="17"/>
  <c r="K724" i="17" l="1"/>
  <c r="I723" i="17"/>
  <c r="K723" i="17" s="1"/>
  <c r="K94" i="17" l="1"/>
  <c r="I93" i="17"/>
  <c r="I92" i="17" s="1"/>
  <c r="K414" i="17"/>
  <c r="J413" i="17"/>
  <c r="J412" i="17" s="1"/>
  <c r="J411" i="17" s="1"/>
  <c r="I413" i="17"/>
  <c r="I412" i="17" s="1"/>
  <c r="K323" i="17"/>
  <c r="J322" i="17"/>
  <c r="J317" i="17" s="1"/>
  <c r="I322" i="17"/>
  <c r="I317" i="17" s="1"/>
  <c r="I91" i="17" l="1"/>
  <c r="K412" i="17"/>
  <c r="I411" i="17"/>
  <c r="K411" i="17" s="1"/>
  <c r="K413" i="17"/>
  <c r="K317" i="17"/>
  <c r="K322" i="17"/>
  <c r="I90" i="17" l="1"/>
  <c r="K119" i="17" l="1"/>
  <c r="K34" i="17" l="1"/>
  <c r="J32" i="17" l="1"/>
  <c r="I32" i="17"/>
  <c r="K35" i="17"/>
  <c r="K39" i="17"/>
  <c r="K38" i="17"/>
  <c r="K37" i="17"/>
  <c r="K36" i="17"/>
  <c r="K41" i="17"/>
  <c r="K40" i="17"/>
  <c r="K42" i="17"/>
  <c r="K33" i="17" l="1"/>
  <c r="H28" i="13" l="1"/>
  <c r="K688" i="17" l="1"/>
  <c r="H20" i="13" l="1"/>
  <c r="H9" i="13"/>
  <c r="K504" i="17"/>
  <c r="G84" i="13"/>
  <c r="G77" i="13"/>
  <c r="G76" i="13" s="1"/>
  <c r="G75" i="13" s="1"/>
  <c r="G73" i="13"/>
  <c r="G70" i="13"/>
  <c r="G65" i="13"/>
  <c r="G60" i="13"/>
  <c r="G56" i="13"/>
  <c r="G55" i="13" s="1"/>
  <c r="G52" i="13"/>
  <c r="G51" i="13" s="1"/>
  <c r="G49" i="13"/>
  <c r="G48" i="13" s="1"/>
  <c r="G46" i="13"/>
  <c r="G45" i="13" s="1"/>
  <c r="G41" i="13"/>
  <c r="G40" i="13" s="1"/>
  <c r="F11" i="15" s="1"/>
  <c r="G34" i="13"/>
  <c r="G33" i="13" s="1"/>
  <c r="G30" i="13"/>
  <c r="G7" i="13"/>
  <c r="G6" i="13" s="1"/>
  <c r="G59" i="13" l="1"/>
  <c r="G58" i="13" s="1"/>
  <c r="G69" i="13"/>
  <c r="G5" i="13"/>
  <c r="G4" i="13" l="1"/>
  <c r="J204" i="17"/>
  <c r="I204" i="17"/>
  <c r="K392" i="17" l="1"/>
  <c r="K391" i="17"/>
  <c r="K362" i="17"/>
  <c r="K356" i="17"/>
  <c r="J344" i="17"/>
  <c r="I344" i="17"/>
  <c r="K347" i="17"/>
  <c r="J337" i="17"/>
  <c r="I337" i="17"/>
  <c r="K342" i="17"/>
  <c r="K341" i="17"/>
  <c r="K340" i="17"/>
  <c r="K339" i="17"/>
  <c r="K338" i="17"/>
  <c r="K576" i="17" l="1"/>
  <c r="J575" i="17"/>
  <c r="J574" i="17" s="1"/>
  <c r="I575" i="17"/>
  <c r="K564" i="17"/>
  <c r="K551" i="17"/>
  <c r="K534" i="17"/>
  <c r="K533" i="17"/>
  <c r="K532" i="17"/>
  <c r="J174" i="17"/>
  <c r="I174" i="17"/>
  <c r="K177" i="17"/>
  <c r="K176" i="17"/>
  <c r="K175" i="17"/>
  <c r="K575" i="17" l="1"/>
  <c r="I574" i="17"/>
  <c r="K574" i="17" s="1"/>
  <c r="J700" i="17"/>
  <c r="J699" i="17" s="1"/>
  <c r="I700" i="17"/>
  <c r="I699" i="17" s="1"/>
  <c r="K702" i="17"/>
  <c r="J417" i="17" l="1"/>
  <c r="I417" i="17"/>
  <c r="K419" i="17"/>
  <c r="I245" i="17" l="1"/>
  <c r="I244" i="17" s="1"/>
  <c r="J245" i="17"/>
  <c r="K248" i="17"/>
  <c r="K108" i="17" l="1"/>
  <c r="K131" i="17" l="1"/>
  <c r="J130" i="17"/>
  <c r="J129" i="17" s="1"/>
  <c r="I130" i="17"/>
  <c r="I129" i="17" s="1"/>
  <c r="K125" i="17"/>
  <c r="J124" i="17"/>
  <c r="I124" i="17"/>
  <c r="J716" i="17"/>
  <c r="J710" i="17"/>
  <c r="J709" i="17" s="1"/>
  <c r="J708" i="17" s="1"/>
  <c r="J706" i="17"/>
  <c r="J705" i="17" s="1"/>
  <c r="J696" i="17"/>
  <c r="J694" i="17"/>
  <c r="J691" i="17"/>
  <c r="J690" i="17" s="1"/>
  <c r="J685" i="17"/>
  <c r="J681" i="17"/>
  <c r="J678" i="17"/>
  <c r="J673" i="17"/>
  <c r="J672" i="17" s="1"/>
  <c r="J670" i="17"/>
  <c r="J669" i="17" s="1"/>
  <c r="J665" i="17"/>
  <c r="J664" i="17" s="1"/>
  <c r="J659" i="17"/>
  <c r="J657" i="17"/>
  <c r="J647" i="17"/>
  <c r="J643" i="17"/>
  <c r="J636" i="17"/>
  <c r="J633" i="17"/>
  <c r="J632" i="17" s="1"/>
  <c r="J626" i="17"/>
  <c r="J625" i="17" s="1"/>
  <c r="J624" i="17" s="1"/>
  <c r="J623" i="17" s="1"/>
  <c r="J621" i="17"/>
  <c r="J620" i="17" s="1"/>
  <c r="J614" i="17"/>
  <c r="J611" i="17"/>
  <c r="J606" i="17"/>
  <c r="J605" i="17" s="1"/>
  <c r="J599" i="17"/>
  <c r="J596" i="17"/>
  <c r="J588" i="17"/>
  <c r="J587" i="17" s="1"/>
  <c r="J583" i="17"/>
  <c r="J578" i="17"/>
  <c r="J577" i="17" s="1"/>
  <c r="J568" i="17"/>
  <c r="J561" i="17"/>
  <c r="J557" i="17"/>
  <c r="J549" i="17"/>
  <c r="J547" i="17" s="1"/>
  <c r="J543" i="17"/>
  <c r="J538" i="17"/>
  <c r="J535" i="17"/>
  <c r="J526" i="17"/>
  <c r="J525" i="17" s="1"/>
  <c r="J523" i="17"/>
  <c r="J522" i="17" s="1"/>
  <c r="J519" i="17"/>
  <c r="J517" i="17"/>
  <c r="J512" i="17"/>
  <c r="J511" i="17" s="1"/>
  <c r="J506" i="17"/>
  <c r="J505" i="17" s="1"/>
  <c r="J502" i="17"/>
  <c r="J501" i="17" s="1"/>
  <c r="J498" i="17"/>
  <c r="J497" i="17" s="1"/>
  <c r="J496" i="17" s="1"/>
  <c r="J467" i="17"/>
  <c r="J466" i="17" s="1"/>
  <c r="J464" i="17"/>
  <c r="J463" i="17" s="1"/>
  <c r="J460" i="17"/>
  <c r="J456" i="17"/>
  <c r="J453" i="17"/>
  <c r="J450" i="17"/>
  <c r="J446" i="17"/>
  <c r="J445" i="17" s="1"/>
  <c r="J442" i="17"/>
  <c r="J441" i="17" s="1"/>
  <c r="J440" i="17" s="1"/>
  <c r="J437" i="17"/>
  <c r="J436" i="17" s="1"/>
  <c r="J435" i="17" s="1"/>
  <c r="J433" i="17"/>
  <c r="J432" i="17" s="1"/>
  <c r="J431" i="17" s="1"/>
  <c r="J428" i="17"/>
  <c r="J427" i="17" s="1"/>
  <c r="J425" i="17"/>
  <c r="J424" i="17" s="1"/>
  <c r="J422" i="17"/>
  <c r="J420" i="17"/>
  <c r="J407" i="17"/>
  <c r="J406" i="17" s="1"/>
  <c r="J405" i="17" s="1"/>
  <c r="J402" i="17"/>
  <c r="J401" i="17" s="1"/>
  <c r="J399" i="17"/>
  <c r="J398" i="17" s="1"/>
  <c r="J394" i="17"/>
  <c r="J393" i="17" s="1"/>
  <c r="J387" i="17"/>
  <c r="J386" i="17" s="1"/>
  <c r="J384" i="17"/>
  <c r="J380" i="17"/>
  <c r="J379" i="17" s="1"/>
  <c r="J376" i="17"/>
  <c r="J375" i="17" s="1"/>
  <c r="J374" i="17" s="1"/>
  <c r="J372" i="17"/>
  <c r="J371" i="17" s="1"/>
  <c r="J369" i="17"/>
  <c r="J368" i="17" s="1"/>
  <c r="J365" i="17"/>
  <c r="J364" i="17" s="1"/>
  <c r="J363" i="17" s="1"/>
  <c r="J359" i="17"/>
  <c r="J358" i="17" s="1"/>
  <c r="J357" i="17" s="1"/>
  <c r="J350" i="17"/>
  <c r="J348" i="17"/>
  <c r="J335" i="17"/>
  <c r="J334" i="17" s="1"/>
  <c r="J310" i="17"/>
  <c r="J309" i="17" s="1"/>
  <c r="J304" i="17"/>
  <c r="J303" i="17" s="1"/>
  <c r="J299" i="17"/>
  <c r="J298" i="17" s="1"/>
  <c r="J291" i="17"/>
  <c r="J289" i="17"/>
  <c r="J285" i="17"/>
  <c r="J280" i="17"/>
  <c r="J279" i="17" s="1"/>
  <c r="J277" i="17"/>
  <c r="J276" i="17" s="1"/>
  <c r="J273" i="17"/>
  <c r="J271" i="17"/>
  <c r="J267" i="17"/>
  <c r="J266" i="17" s="1"/>
  <c r="J265" i="17" s="1"/>
  <c r="J263" i="17"/>
  <c r="J262" i="17" s="1"/>
  <c r="J260" i="17"/>
  <c r="J259" i="17" s="1"/>
  <c r="J256" i="17"/>
  <c r="J254" i="17"/>
  <c r="J250" i="17"/>
  <c r="J249" i="17" s="1"/>
  <c r="J244" i="17"/>
  <c r="J241" i="17"/>
  <c r="J239" i="17"/>
  <c r="J237" i="17"/>
  <c r="J232" i="17"/>
  <c r="J231" i="17" s="1"/>
  <c r="J227" i="17"/>
  <c r="J226" i="17" s="1"/>
  <c r="J224" i="17"/>
  <c r="J222" i="17"/>
  <c r="J214" i="17"/>
  <c r="J213" i="17" s="1"/>
  <c r="J209" i="17"/>
  <c r="J208" i="17" s="1"/>
  <c r="J206" i="17"/>
  <c r="J202" i="17"/>
  <c r="J189" i="17"/>
  <c r="J188" i="17" s="1"/>
  <c r="J186" i="17"/>
  <c r="J185" i="17" s="1"/>
  <c r="J183" i="17"/>
  <c r="J182" i="17" s="1"/>
  <c r="J173" i="17"/>
  <c r="J172" i="17" s="1"/>
  <c r="J168" i="17"/>
  <c r="J167" i="17" s="1"/>
  <c r="J160" i="17"/>
  <c r="J159" i="17" s="1"/>
  <c r="J155" i="17"/>
  <c r="J154" i="17" s="1"/>
  <c r="J146" i="17"/>
  <c r="J144" i="17"/>
  <c r="J143" i="17" s="1"/>
  <c r="J135" i="17"/>
  <c r="J134" i="17" s="1"/>
  <c r="J127" i="17"/>
  <c r="J126" i="17" s="1"/>
  <c r="J121" i="17"/>
  <c r="J111" i="17"/>
  <c r="J101" i="17"/>
  <c r="J99" i="17" s="1"/>
  <c r="J81" i="17"/>
  <c r="J80" i="17" s="1"/>
  <c r="J78" i="17"/>
  <c r="J76" i="17"/>
  <c r="J74" i="17"/>
  <c r="J71" i="17"/>
  <c r="J69" i="17"/>
  <c r="J66" i="17"/>
  <c r="J63" i="17"/>
  <c r="J55" i="17"/>
  <c r="J48" i="17"/>
  <c r="J24" i="17"/>
  <c r="J15" i="17"/>
  <c r="J14" i="17" s="1"/>
  <c r="J383" i="17" l="1"/>
  <c r="J382" i="17" s="1"/>
  <c r="K124" i="17"/>
  <c r="J120" i="17"/>
  <c r="J118" i="17" s="1"/>
  <c r="J117" i="17" s="1"/>
  <c r="J98" i="17"/>
  <c r="J97" i="17" s="1"/>
  <c r="K13" i="17"/>
  <c r="K129" i="17"/>
  <c r="K130" i="17"/>
  <c r="J367" i="17"/>
  <c r="J693" i="17"/>
  <c r="J284" i="17"/>
  <c r="J283" i="17" s="1"/>
  <c r="J343" i="17"/>
  <c r="J333" i="17" s="1"/>
  <c r="J595" i="17"/>
  <c r="J594" i="17" s="1"/>
  <c r="J593" i="17" s="1"/>
  <c r="J455" i="17"/>
  <c r="J449" i="17" s="1"/>
  <c r="J444" i="17" s="1"/>
  <c r="J439" i="17" s="1"/>
  <c r="J270" i="17"/>
  <c r="J269" i="17" s="1"/>
  <c r="J715" i="17"/>
  <c r="J416" i="17"/>
  <c r="J415" i="17" s="1"/>
  <c r="J31" i="17"/>
  <c r="J73" i="17"/>
  <c r="J378" i="17"/>
  <c r="J610" i="17"/>
  <c r="J609" i="17" s="1"/>
  <c r="J608" i="17" s="1"/>
  <c r="J54" i="17"/>
  <c r="J656" i="17"/>
  <c r="J500" i="17"/>
  <c r="J559" i="17"/>
  <c r="J546" i="17" s="1"/>
  <c r="J635" i="17"/>
  <c r="J133" i="17"/>
  <c r="J132" i="17" s="1"/>
  <c r="J253" i="17"/>
  <c r="J252" i="17" s="1"/>
  <c r="J531" i="17"/>
  <c r="J530" i="17" s="1"/>
  <c r="J677" i="17"/>
  <c r="J704" i="17"/>
  <c r="J703" i="17" s="1"/>
  <c r="J181" i="17"/>
  <c r="J68" i="17"/>
  <c r="J219" i="17"/>
  <c r="J218" i="17" s="1"/>
  <c r="J236" i="17"/>
  <c r="J235" i="17" s="1"/>
  <c r="J516" i="17"/>
  <c r="J510" i="17" s="1"/>
  <c r="J430" i="17"/>
  <c r="J201" i="17"/>
  <c r="J200" i="17" s="1"/>
  <c r="J582" i="17"/>
  <c r="J581" i="17" s="1"/>
  <c r="J580" i="17" s="1"/>
  <c r="J714" i="17" l="1"/>
  <c r="J713" i="17" s="1"/>
  <c r="J712" i="17" s="1"/>
  <c r="J96" i="17"/>
  <c r="J95" i="17" s="1"/>
  <c r="J30" i="17"/>
  <c r="J676" i="17"/>
  <c r="J675" i="17" s="1"/>
  <c r="J495" i="17"/>
  <c r="J529" i="17"/>
  <c r="J528" i="17" s="1"/>
  <c r="J631" i="17"/>
  <c r="J630" i="17" s="1"/>
  <c r="J592" i="17"/>
  <c r="K95" i="17" l="1"/>
  <c r="J93" i="17"/>
  <c r="J629" i="17"/>
  <c r="I76" i="17"/>
  <c r="K93" i="17" l="1"/>
  <c r="J92" i="17"/>
  <c r="K370" i="17"/>
  <c r="I369" i="17"/>
  <c r="I368" i="17" s="1"/>
  <c r="J91" i="17" l="1"/>
  <c r="K92" i="17"/>
  <c r="K368" i="17"/>
  <c r="K369" i="17"/>
  <c r="I636" i="17"/>
  <c r="K637" i="17"/>
  <c r="J90" i="17" l="1"/>
  <c r="K90" i="17" s="1"/>
  <c r="K91" i="17"/>
  <c r="K199" i="17"/>
  <c r="K72" i="17" l="1"/>
  <c r="I71" i="17"/>
  <c r="K19" i="17"/>
  <c r="K21" i="17"/>
  <c r="K22" i="17"/>
  <c r="F7" i="13"/>
  <c r="H10" i="13"/>
  <c r="H8" i="13"/>
  <c r="K128" i="17"/>
  <c r="I127" i="17"/>
  <c r="I126" i="17" s="1"/>
  <c r="K116" i="17"/>
  <c r="K115" i="17"/>
  <c r="K114" i="17"/>
  <c r="K113" i="17"/>
  <c r="K112" i="17"/>
  <c r="I111" i="17"/>
  <c r="K110" i="17"/>
  <c r="K104" i="17"/>
  <c r="K102" i="17"/>
  <c r="I101" i="17"/>
  <c r="I99" i="17" s="1"/>
  <c r="K100" i="17"/>
  <c r="K89" i="17"/>
  <c r="K88" i="17"/>
  <c r="K87" i="17"/>
  <c r="K86" i="17"/>
  <c r="K85" i="17"/>
  <c r="K84" i="17"/>
  <c r="K83" i="17"/>
  <c r="K82" i="17"/>
  <c r="I81" i="17"/>
  <c r="I80" i="17" s="1"/>
  <c r="K79" i="17"/>
  <c r="I78" i="17"/>
  <c r="K77" i="17"/>
  <c r="K75" i="17"/>
  <c r="I74" i="17"/>
  <c r="K70" i="17"/>
  <c r="I69" i="17"/>
  <c r="K67" i="17"/>
  <c r="I66" i="17"/>
  <c r="K65" i="17"/>
  <c r="K64" i="17"/>
  <c r="I63" i="17"/>
  <c r="K62" i="17"/>
  <c r="K61" i="17"/>
  <c r="K60" i="17"/>
  <c r="K59" i="17"/>
  <c r="K58" i="17"/>
  <c r="K57" i="17"/>
  <c r="K56" i="17"/>
  <c r="I55" i="17"/>
  <c r="K53" i="17"/>
  <c r="K52" i="17"/>
  <c r="K51" i="17"/>
  <c r="K50" i="17"/>
  <c r="K49" i="17"/>
  <c r="I48" i="17"/>
  <c r="K47" i="17"/>
  <c r="K46" i="17"/>
  <c r="K45" i="17"/>
  <c r="K44" i="17"/>
  <c r="K43" i="17"/>
  <c r="K29" i="17"/>
  <c r="K28" i="17"/>
  <c r="K27" i="17"/>
  <c r="K26" i="17"/>
  <c r="K25" i="17"/>
  <c r="I24" i="17"/>
  <c r="K23" i="17"/>
  <c r="K20" i="17"/>
  <c r="K18" i="17"/>
  <c r="K17" i="17"/>
  <c r="K16" i="17"/>
  <c r="I15" i="17"/>
  <c r="I14" i="17" s="1"/>
  <c r="K11" i="17"/>
  <c r="I98" i="17" l="1"/>
  <c r="I68" i="17"/>
  <c r="I31" i="17"/>
  <c r="K66" i="17"/>
  <c r="K71" i="17"/>
  <c r="K80" i="17"/>
  <c r="K101" i="17"/>
  <c r="K109" i="17"/>
  <c r="K48" i="17"/>
  <c r="K78" i="17"/>
  <c r="I73" i="17"/>
  <c r="I54" i="17"/>
  <c r="K111" i="17"/>
  <c r="K55" i="17"/>
  <c r="K123" i="17"/>
  <c r="K24" i="17"/>
  <c r="K63" i="17"/>
  <c r="K74" i="17"/>
  <c r="K126" i="17"/>
  <c r="K81" i="17"/>
  <c r="I121" i="17"/>
  <c r="I120" i="17" s="1"/>
  <c r="I118" i="17" s="1"/>
  <c r="K76" i="17"/>
  <c r="K15" i="17"/>
  <c r="K32" i="17"/>
  <c r="K69" i="17"/>
  <c r="K127" i="17"/>
  <c r="I304" i="17"/>
  <c r="I303" i="17" s="1"/>
  <c r="K308" i="17"/>
  <c r="K307" i="17"/>
  <c r="I232" i="17"/>
  <c r="K233" i="17"/>
  <c r="K216" i="17"/>
  <c r="K165" i="17"/>
  <c r="K164" i="17"/>
  <c r="I117" i="17" l="1"/>
  <c r="K117" i="17" s="1"/>
  <c r="K118" i="17"/>
  <c r="K68" i="17"/>
  <c r="K54" i="17"/>
  <c r="K73" i="17"/>
  <c r="K31" i="17"/>
  <c r="K14" i="17"/>
  <c r="I30" i="17"/>
  <c r="I97" i="17"/>
  <c r="K527" i="17"/>
  <c r="K526" i="17" s="1"/>
  <c r="K525" i="17" s="1"/>
  <c r="I526" i="17"/>
  <c r="I525" i="17" s="1"/>
  <c r="K524" i="17"/>
  <c r="K523" i="17" s="1"/>
  <c r="K522" i="17" s="1"/>
  <c r="I523" i="17"/>
  <c r="I522" i="17" s="1"/>
  <c r="K521" i="17"/>
  <c r="K520" i="17"/>
  <c r="I519" i="17"/>
  <c r="K518" i="17"/>
  <c r="K517" i="17" s="1"/>
  <c r="I517" i="17"/>
  <c r="K515" i="17"/>
  <c r="K514" i="17"/>
  <c r="K513" i="17"/>
  <c r="I512" i="17"/>
  <c r="I511" i="17" s="1"/>
  <c r="K509" i="17"/>
  <c r="K508" i="17"/>
  <c r="K507" i="17"/>
  <c r="I506" i="17"/>
  <c r="I505" i="17" s="1"/>
  <c r="K503" i="17"/>
  <c r="I502" i="17"/>
  <c r="I501" i="17" s="1"/>
  <c r="I498" i="17"/>
  <c r="I497" i="17" s="1"/>
  <c r="I496" i="17" s="1"/>
  <c r="K496" i="17" s="1"/>
  <c r="K499" i="17"/>
  <c r="K498" i="17" s="1"/>
  <c r="K497" i="17" s="1"/>
  <c r="H43" i="13"/>
  <c r="F41" i="13"/>
  <c r="F40" i="13" s="1"/>
  <c r="E11" i="15" s="1"/>
  <c r="G11" i="15" s="1"/>
  <c r="H42" i="13"/>
  <c r="H44" i="13"/>
  <c r="I96" i="17" l="1"/>
  <c r="K30" i="17"/>
  <c r="K106" i="17"/>
  <c r="K122" i="17"/>
  <c r="K506" i="17"/>
  <c r="K505" i="17" s="1"/>
  <c r="K512" i="17"/>
  <c r="K511" i="17" s="1"/>
  <c r="K121" i="17"/>
  <c r="K107" i="17"/>
  <c r="K120" i="17"/>
  <c r="I500" i="17"/>
  <c r="K500" i="17" s="1"/>
  <c r="I516" i="17"/>
  <c r="I510" i="17" s="1"/>
  <c r="K510" i="17" s="1"/>
  <c r="K502" i="17"/>
  <c r="K501" i="17" s="1"/>
  <c r="K519" i="17"/>
  <c r="K516" i="17" s="1"/>
  <c r="H40" i="13"/>
  <c r="H41" i="13"/>
  <c r="K105" i="17" l="1"/>
  <c r="K99" i="17"/>
  <c r="I495" i="17"/>
  <c r="K495" i="17" l="1"/>
  <c r="K98" i="17" l="1"/>
  <c r="K97" i="17"/>
  <c r="H54" i="13"/>
  <c r="H53" i="13"/>
  <c r="F14" i="15"/>
  <c r="F52" i="13"/>
  <c r="H50" i="13"/>
  <c r="F13" i="15"/>
  <c r="F49" i="13"/>
  <c r="F48" i="13" s="1"/>
  <c r="E13" i="15" s="1"/>
  <c r="H57" i="13"/>
  <c r="F15" i="15"/>
  <c r="F56" i="13"/>
  <c r="F55" i="13" s="1"/>
  <c r="E15" i="15" s="1"/>
  <c r="H47" i="13"/>
  <c r="F46" i="13"/>
  <c r="F45" i="13" s="1"/>
  <c r="E12" i="15" s="1"/>
  <c r="H25" i="13"/>
  <c r="H24" i="13"/>
  <c r="H23" i="13"/>
  <c r="H22" i="13"/>
  <c r="H21" i="13"/>
  <c r="H19" i="13"/>
  <c r="H18" i="13"/>
  <c r="H17" i="13"/>
  <c r="H16" i="13"/>
  <c r="H15" i="13"/>
  <c r="H14" i="13"/>
  <c r="H13" i="13"/>
  <c r="H12" i="13"/>
  <c r="H11" i="13"/>
  <c r="G13" i="15" l="1"/>
  <c r="K96" i="17"/>
  <c r="H52" i="13"/>
  <c r="F51" i="13"/>
  <c r="H48" i="13"/>
  <c r="H49" i="13"/>
  <c r="H55" i="13"/>
  <c r="H56" i="13"/>
  <c r="H46" i="13"/>
  <c r="H51" i="13" l="1"/>
  <c r="E14" i="15"/>
  <c r="H45" i="13"/>
  <c r="F12" i="15"/>
  <c r="G12" i="15" s="1"/>
  <c r="K591" i="17"/>
  <c r="K589" i="17"/>
  <c r="I588" i="17"/>
  <c r="I587" i="17" s="1"/>
  <c r="K586" i="17"/>
  <c r="K585" i="17"/>
  <c r="K584" i="17"/>
  <c r="I583" i="17"/>
  <c r="K579" i="17"/>
  <c r="I578" i="17"/>
  <c r="I577" i="17" s="1"/>
  <c r="K573" i="17"/>
  <c r="K572" i="17"/>
  <c r="K571" i="17"/>
  <c r="K570" i="17"/>
  <c r="K569" i="17"/>
  <c r="I568" i="17"/>
  <c r="K567" i="17"/>
  <c r="K566" i="17"/>
  <c r="K565" i="17"/>
  <c r="K563" i="17"/>
  <c r="K562" i="17"/>
  <c r="I561" i="17"/>
  <c r="K560" i="17"/>
  <c r="K558" i="17"/>
  <c r="I557" i="17"/>
  <c r="K556" i="17"/>
  <c r="K555" i="17"/>
  <c r="K554" i="17"/>
  <c r="K553" i="17"/>
  <c r="K552" i="17"/>
  <c r="K550" i="17"/>
  <c r="I549" i="17"/>
  <c r="I547" i="17" s="1"/>
  <c r="K548" i="17"/>
  <c r="K545" i="17"/>
  <c r="K544" i="17"/>
  <c r="I543" i="17"/>
  <c r="K542" i="17"/>
  <c r="K541" i="17"/>
  <c r="K540" i="17"/>
  <c r="K539" i="17"/>
  <c r="I538" i="17"/>
  <c r="K537" i="17"/>
  <c r="K536" i="17"/>
  <c r="I535" i="17"/>
  <c r="I531" i="17" l="1"/>
  <c r="K583" i="17"/>
  <c r="K557" i="17"/>
  <c r="K535" i="17"/>
  <c r="K561" i="17"/>
  <c r="K568" i="17"/>
  <c r="K578" i="17"/>
  <c r="K538" i="17"/>
  <c r="K543" i="17"/>
  <c r="I582" i="17"/>
  <c r="K587" i="17"/>
  <c r="K588" i="17"/>
  <c r="K547" i="17"/>
  <c r="K549" i="17"/>
  <c r="K577" i="17"/>
  <c r="I559" i="17"/>
  <c r="K559" i="17" l="1"/>
  <c r="I581" i="17"/>
  <c r="K582" i="17"/>
  <c r="I546" i="17"/>
  <c r="K546" i="17" s="1"/>
  <c r="I530" i="17"/>
  <c r="K531" i="17"/>
  <c r="I580" i="17" l="1"/>
  <c r="K580" i="17" s="1"/>
  <c r="K581" i="17"/>
  <c r="I529" i="17"/>
  <c r="K530" i="17"/>
  <c r="K529" i="17" l="1"/>
  <c r="I528" i="17" l="1"/>
  <c r="K528" i="17" s="1"/>
  <c r="K381" i="17" l="1"/>
  <c r="I380" i="17"/>
  <c r="I379" i="17" s="1"/>
  <c r="K377" i="17"/>
  <c r="I376" i="17"/>
  <c r="K373" i="17"/>
  <c r="I372" i="17"/>
  <c r="I371" i="17" s="1"/>
  <c r="I367" i="17" s="1"/>
  <c r="K366" i="17"/>
  <c r="I365" i="17"/>
  <c r="I364" i="17" s="1"/>
  <c r="K361" i="17"/>
  <c r="K360" i="17"/>
  <c r="I359" i="17"/>
  <c r="I358" i="17" s="1"/>
  <c r="I357" i="17" s="1"/>
  <c r="K351" i="17"/>
  <c r="I350" i="17"/>
  <c r="K349" i="17"/>
  <c r="I348" i="17"/>
  <c r="K346" i="17"/>
  <c r="K345" i="17"/>
  <c r="K315" i="17"/>
  <c r="K314" i="17"/>
  <c r="K311" i="17"/>
  <c r="K306" i="17"/>
  <c r="K305" i="17"/>
  <c r="K302" i="17"/>
  <c r="K301" i="17"/>
  <c r="K300" i="17"/>
  <c r="I299" i="17"/>
  <c r="I298" i="17" s="1"/>
  <c r="K297" i="17"/>
  <c r="K296" i="17"/>
  <c r="K295" i="17"/>
  <c r="K294" i="17"/>
  <c r="K293" i="17"/>
  <c r="K292" i="17"/>
  <c r="I291" i="17"/>
  <c r="K290" i="17"/>
  <c r="I289" i="17"/>
  <c r="K288" i="17"/>
  <c r="K287" i="17"/>
  <c r="K286" i="17"/>
  <c r="K282" i="17"/>
  <c r="K281" i="17"/>
  <c r="I280" i="17"/>
  <c r="I279" i="17" s="1"/>
  <c r="K278" i="17"/>
  <c r="I277" i="17"/>
  <c r="I276" i="17" s="1"/>
  <c r="K275" i="17"/>
  <c r="K274" i="17"/>
  <c r="I273" i="17"/>
  <c r="K272" i="17"/>
  <c r="I271" i="17"/>
  <c r="K268" i="17"/>
  <c r="I267" i="17"/>
  <c r="I266" i="17" s="1"/>
  <c r="I265" i="17" s="1"/>
  <c r="K264" i="17"/>
  <c r="I263" i="17"/>
  <c r="I262" i="17" s="1"/>
  <c r="K261" i="17"/>
  <c r="I260" i="17"/>
  <c r="I259" i="17" s="1"/>
  <c r="K258" i="17"/>
  <c r="K257" i="17"/>
  <c r="I256" i="17"/>
  <c r="K255" i="17"/>
  <c r="I254" i="17"/>
  <c r="K251" i="17"/>
  <c r="I250" i="17"/>
  <c r="I249" i="17" s="1"/>
  <c r="K247" i="17"/>
  <c r="K246" i="17"/>
  <c r="K243" i="17"/>
  <c r="K242" i="17"/>
  <c r="I241" i="17"/>
  <c r="K240" i="17"/>
  <c r="I239" i="17"/>
  <c r="K238" i="17"/>
  <c r="I237" i="17"/>
  <c r="K234" i="17"/>
  <c r="I231" i="17"/>
  <c r="K230" i="17"/>
  <c r="K229" i="17"/>
  <c r="K228" i="17"/>
  <c r="I227" i="17"/>
  <c r="I226" i="17" s="1"/>
  <c r="K225" i="17"/>
  <c r="I224" i="17"/>
  <c r="K223" i="17"/>
  <c r="I222" i="17"/>
  <c r="K221" i="17"/>
  <c r="K217" i="17"/>
  <c r="K215" i="17"/>
  <c r="I214" i="17"/>
  <c r="I213" i="17" s="1"/>
  <c r="K212" i="17"/>
  <c r="K211" i="17"/>
  <c r="K210" i="17"/>
  <c r="I209" i="17"/>
  <c r="I208" i="17" s="1"/>
  <c r="K207" i="17"/>
  <c r="I206" i="17"/>
  <c r="K205" i="17"/>
  <c r="K203" i="17"/>
  <c r="K198" i="17"/>
  <c r="K197" i="17"/>
  <c r="K196" i="17"/>
  <c r="K195" i="17"/>
  <c r="K194" i="17"/>
  <c r="K193" i="17"/>
  <c r="K192" i="17"/>
  <c r="K191" i="17"/>
  <c r="I189" i="17"/>
  <c r="I188" i="17" s="1"/>
  <c r="K187" i="17"/>
  <c r="I186" i="17"/>
  <c r="K184" i="17"/>
  <c r="K183" i="17" s="1"/>
  <c r="I183" i="17"/>
  <c r="I182" i="17" s="1"/>
  <c r="K180" i="17"/>
  <c r="K179" i="17"/>
  <c r="K178" i="17"/>
  <c r="K171" i="17"/>
  <c r="K170" i="17"/>
  <c r="K169" i="17"/>
  <c r="I168" i="17"/>
  <c r="I167" i="17" s="1"/>
  <c r="K166" i="17"/>
  <c r="K163" i="17"/>
  <c r="K162" i="17"/>
  <c r="K161" i="17"/>
  <c r="I160" i="17"/>
  <c r="I159" i="17" s="1"/>
  <c r="K158" i="17"/>
  <c r="K157" i="17"/>
  <c r="K156" i="17"/>
  <c r="I155" i="17"/>
  <c r="K153" i="17"/>
  <c r="K152" i="17"/>
  <c r="K151" i="17"/>
  <c r="K150" i="17"/>
  <c r="K149" i="17"/>
  <c r="K148" i="17"/>
  <c r="K147" i="17"/>
  <c r="I146" i="17"/>
  <c r="K145" i="17"/>
  <c r="I144" i="17"/>
  <c r="K142" i="17"/>
  <c r="K141" i="17"/>
  <c r="K140" i="17"/>
  <c r="K138" i="17"/>
  <c r="K137" i="17"/>
  <c r="K136" i="17"/>
  <c r="I135" i="17"/>
  <c r="I134" i="17" s="1"/>
  <c r="I185" i="17" l="1"/>
  <c r="I181" i="17" s="1"/>
  <c r="K186" i="17"/>
  <c r="K344" i="17"/>
  <c r="K367" i="17"/>
  <c r="K376" i="17"/>
  <c r="K380" i="17"/>
  <c r="K337" i="17"/>
  <c r="K372" i="17"/>
  <c r="I378" i="17"/>
  <c r="I375" i="17"/>
  <c r="I374" i="17" s="1"/>
  <c r="K374" i="17" s="1"/>
  <c r="I363" i="17"/>
  <c r="K363" i="17" s="1"/>
  <c r="K364" i="17"/>
  <c r="K365" i="17"/>
  <c r="K371" i="17"/>
  <c r="K379" i="17"/>
  <c r="K336" i="17"/>
  <c r="K313" i="17"/>
  <c r="K348" i="17"/>
  <c r="I335" i="17"/>
  <c r="I334" i="17" s="1"/>
  <c r="K357" i="17"/>
  <c r="K358" i="17"/>
  <c r="I343" i="17"/>
  <c r="K359" i="17"/>
  <c r="K298" i="17"/>
  <c r="K237" i="17"/>
  <c r="K312" i="17"/>
  <c r="I285" i="17"/>
  <c r="I284" i="17" s="1"/>
  <c r="K289" i="17"/>
  <c r="I253" i="17"/>
  <c r="I252" i="17" s="1"/>
  <c r="K291" i="17"/>
  <c r="I310" i="17"/>
  <c r="I309" i="17" s="1"/>
  <c r="K304" i="17"/>
  <c r="K299" i="17"/>
  <c r="K303" i="17"/>
  <c r="K267" i="17"/>
  <c r="K262" i="17"/>
  <c r="K273" i="17"/>
  <c r="K214" i="17"/>
  <c r="K249" i="17"/>
  <c r="I270" i="17"/>
  <c r="I269" i="17" s="1"/>
  <c r="K250" i="17"/>
  <c r="K256" i="17"/>
  <c r="K239" i="17"/>
  <c r="K190" i="17"/>
  <c r="K241" i="17"/>
  <c r="K259" i="17"/>
  <c r="K263" i="17"/>
  <c r="K213" i="17"/>
  <c r="K244" i="17"/>
  <c r="K279" i="17"/>
  <c r="K209" i="17"/>
  <c r="K266" i="17"/>
  <c r="K265" i="17"/>
  <c r="K276" i="17"/>
  <c r="I236" i="17"/>
  <c r="K271" i="17"/>
  <c r="K277" i="17"/>
  <c r="K245" i="17"/>
  <c r="K254" i="17"/>
  <c r="K260" i="17"/>
  <c r="K280" i="17"/>
  <c r="I202" i="17"/>
  <c r="I201" i="17" s="1"/>
  <c r="K224" i="17"/>
  <c r="K204" i="17"/>
  <c r="K208" i="17"/>
  <c r="K231" i="17"/>
  <c r="K222" i="17"/>
  <c r="K206" i="17"/>
  <c r="K226" i="17"/>
  <c r="K227" i="17"/>
  <c r="K232" i="17"/>
  <c r="K182" i="17"/>
  <c r="K146" i="17"/>
  <c r="K155" i="17"/>
  <c r="K160" i="17"/>
  <c r="K167" i="17"/>
  <c r="K144" i="17"/>
  <c r="K174" i="17"/>
  <c r="I143" i="17"/>
  <c r="K143" i="17" s="1"/>
  <c r="K139" i="17" s="1"/>
  <c r="K159" i="17"/>
  <c r="I154" i="17"/>
  <c r="K154" i="17" s="1"/>
  <c r="K168" i="17"/>
  <c r="K135" i="17"/>
  <c r="I173" i="17"/>
  <c r="K185" i="17" l="1"/>
  <c r="K350" i="17"/>
  <c r="K378" i="17"/>
  <c r="K285" i="17"/>
  <c r="K343" i="17"/>
  <c r="K375" i="17"/>
  <c r="K335" i="17"/>
  <c r="I333" i="17"/>
  <c r="K334" i="17"/>
  <c r="K270" i="17"/>
  <c r="K309" i="17"/>
  <c r="K310" i="17"/>
  <c r="K202" i="17"/>
  <c r="K253" i="17"/>
  <c r="K252" i="17"/>
  <c r="I235" i="17"/>
  <c r="K235" i="17" s="1"/>
  <c r="K236" i="17"/>
  <c r="K269" i="17"/>
  <c r="I200" i="17"/>
  <c r="K200" i="17" s="1"/>
  <c r="K201" i="17"/>
  <c r="K134" i="17"/>
  <c r="K173" i="17"/>
  <c r="I172" i="17"/>
  <c r="K172" i="17" s="1"/>
  <c r="I133" i="17"/>
  <c r="K333" i="17" l="1"/>
  <c r="I283" i="17"/>
  <c r="K283" i="17" s="1"/>
  <c r="K284" i="17"/>
  <c r="I219" i="17"/>
  <c r="K220" i="17"/>
  <c r="K133" i="17"/>
  <c r="I132" i="17"/>
  <c r="K132" i="17" l="1"/>
  <c r="I218" i="17"/>
  <c r="K219" i="17"/>
  <c r="K218" i="17" l="1"/>
  <c r="I716" i="17"/>
  <c r="K671" i="17" l="1"/>
  <c r="K670" i="17" s="1"/>
  <c r="K669" i="17" s="1"/>
  <c r="I670" i="17"/>
  <c r="I669" i="17" s="1"/>
  <c r="K642" i="17"/>
  <c r="K641" i="17"/>
  <c r="F73" i="13" l="1"/>
  <c r="H74" i="13"/>
  <c r="H73" i="13" l="1"/>
  <c r="K683" i="17" l="1"/>
  <c r="K468" i="17" l="1"/>
  <c r="K467" i="17" s="1"/>
  <c r="K466" i="17" s="1"/>
  <c r="I467" i="17"/>
  <c r="I466" i="17" s="1"/>
  <c r="K465" i="17"/>
  <c r="K464" i="17" s="1"/>
  <c r="K463" i="17" s="1"/>
  <c r="I464" i="17"/>
  <c r="I463" i="17" s="1"/>
  <c r="K462" i="17"/>
  <c r="K461" i="17"/>
  <c r="K459" i="17"/>
  <c r="K458" i="17"/>
  <c r="K457" i="17"/>
  <c r="I456" i="17"/>
  <c r="K454" i="17"/>
  <c r="K453" i="17" s="1"/>
  <c r="I453" i="17"/>
  <c r="K452" i="17"/>
  <c r="K451" i="17"/>
  <c r="I450" i="17"/>
  <c r="K448" i="17"/>
  <c r="K447" i="17"/>
  <c r="I446" i="17"/>
  <c r="I445" i="17" s="1"/>
  <c r="K460" i="17" l="1"/>
  <c r="I455" i="17"/>
  <c r="I449" i="17" s="1"/>
  <c r="I444" i="17" s="1"/>
  <c r="K456" i="17"/>
  <c r="K446" i="17"/>
  <c r="K445" i="17" s="1"/>
  <c r="K450" i="17"/>
  <c r="K455" i="17" l="1"/>
  <c r="K449" i="17" s="1"/>
  <c r="K429" i="17" l="1"/>
  <c r="I428" i="17"/>
  <c r="K426" i="17"/>
  <c r="I425" i="17"/>
  <c r="I424" i="17" s="1"/>
  <c r="K423" i="17"/>
  <c r="I422" i="17"/>
  <c r="K421" i="17"/>
  <c r="I420" i="17"/>
  <c r="K418" i="17"/>
  <c r="K410" i="17"/>
  <c r="K409" i="17"/>
  <c r="K408" i="17"/>
  <c r="I407" i="17"/>
  <c r="I406" i="17" s="1"/>
  <c r="K404" i="17"/>
  <c r="I402" i="17"/>
  <c r="K403" i="17"/>
  <c r="K400" i="17"/>
  <c r="I399" i="17"/>
  <c r="K397" i="17"/>
  <c r="K396" i="17"/>
  <c r="K395" i="17"/>
  <c r="I394" i="17"/>
  <c r="I393" i="17" s="1"/>
  <c r="K390" i="17"/>
  <c r="K389" i="17"/>
  <c r="K388" i="17"/>
  <c r="I387" i="17"/>
  <c r="I386" i="17" s="1"/>
  <c r="K385" i="17"/>
  <c r="I384" i="17"/>
  <c r="H29" i="13"/>
  <c r="H27" i="13"/>
  <c r="H26" i="13"/>
  <c r="I383" i="17" l="1"/>
  <c r="K428" i="17"/>
  <c r="K387" i="17"/>
  <c r="K393" i="17"/>
  <c r="K399" i="17"/>
  <c r="I416" i="17"/>
  <c r="K424" i="17"/>
  <c r="K422" i="17"/>
  <c r="I398" i="17"/>
  <c r="K398" i="17" s="1"/>
  <c r="K417" i="17"/>
  <c r="K386" i="17"/>
  <c r="K407" i="17"/>
  <c r="I427" i="17"/>
  <c r="K427" i="17" s="1"/>
  <c r="K402" i="17"/>
  <c r="I401" i="17"/>
  <c r="K401" i="17" s="1"/>
  <c r="K384" i="17"/>
  <c r="K394" i="17"/>
  <c r="I405" i="17"/>
  <c r="K420" i="17"/>
  <c r="K425" i="17"/>
  <c r="H7" i="13"/>
  <c r="K405" i="17" l="1"/>
  <c r="I415" i="17"/>
  <c r="K415" i="17" s="1"/>
  <c r="K406" i="17"/>
  <c r="I382" i="17"/>
  <c r="K383" i="17"/>
  <c r="K416" i="17"/>
  <c r="K382" i="17" l="1"/>
  <c r="K189" i="17" l="1"/>
  <c r="K181" i="17" l="1"/>
  <c r="K188" i="17"/>
  <c r="K711" i="17" l="1"/>
  <c r="I710" i="17"/>
  <c r="I709" i="17" s="1"/>
  <c r="I708" i="17" s="1"/>
  <c r="K708" i="17" l="1"/>
  <c r="K709" i="17"/>
  <c r="K710" i="17"/>
  <c r="K438" i="17" l="1"/>
  <c r="I437" i="17"/>
  <c r="I436" i="17" s="1"/>
  <c r="I435" i="17" s="1"/>
  <c r="K434" i="17"/>
  <c r="I433" i="17"/>
  <c r="I432" i="17" s="1"/>
  <c r="K435" i="17" l="1"/>
  <c r="K437" i="17"/>
  <c r="K436" i="17"/>
  <c r="I431" i="17"/>
  <c r="K431" i="17" s="1"/>
  <c r="K432" i="17"/>
  <c r="K433" i="17"/>
  <c r="F30" i="13" l="1"/>
  <c r="H32" i="13"/>
  <c r="H31" i="13"/>
  <c r="H35" i="13" l="1"/>
  <c r="F6" i="13" l="1"/>
  <c r="K652" i="17" l="1"/>
  <c r="K639" i="17"/>
  <c r="K646" i="17"/>
  <c r="K640" i="17"/>
  <c r="K679" i="17" l="1"/>
  <c r="I678" i="17"/>
  <c r="I681" i="17"/>
  <c r="K682" i="17"/>
  <c r="F70" i="13" l="1"/>
  <c r="F69" i="13" s="1"/>
  <c r="K707" i="17" l="1"/>
  <c r="I706" i="17"/>
  <c r="I705" i="17" s="1"/>
  <c r="K706" i="17" l="1"/>
  <c r="K705" i="17"/>
  <c r="I704" i="17"/>
  <c r="I703" i="17" s="1"/>
  <c r="K704" i="17" l="1"/>
  <c r="K703" i="17" l="1"/>
  <c r="K443" i="17" l="1"/>
  <c r="I442" i="17"/>
  <c r="I441" i="17" s="1"/>
  <c r="I440" i="17" s="1"/>
  <c r="K440" i="17" l="1"/>
  <c r="K441" i="17"/>
  <c r="K442" i="17"/>
  <c r="K717" i="17" l="1"/>
  <c r="I715" i="17" l="1"/>
  <c r="I714" i="17" s="1"/>
  <c r="I713" i="17" s="1"/>
  <c r="K622" i="17" l="1"/>
  <c r="I621" i="17"/>
  <c r="I620" i="17" s="1"/>
  <c r="K619" i="17"/>
  <c r="K618" i="17"/>
  <c r="K617" i="17"/>
  <c r="K616" i="17"/>
  <c r="K615" i="17"/>
  <c r="I614" i="17"/>
  <c r="K613" i="17"/>
  <c r="K612" i="17"/>
  <c r="I611" i="17"/>
  <c r="K607" i="17"/>
  <c r="I606" i="17"/>
  <c r="I605" i="17" s="1"/>
  <c r="K604" i="17"/>
  <c r="K603" i="17"/>
  <c r="K602" i="17"/>
  <c r="K601" i="17"/>
  <c r="K600" i="17"/>
  <c r="I599" i="17"/>
  <c r="K598" i="17"/>
  <c r="K597" i="17"/>
  <c r="I596" i="17"/>
  <c r="I595" i="17" l="1"/>
  <c r="I594" i="17" s="1"/>
  <c r="I593" i="17" s="1"/>
  <c r="I610" i="17"/>
  <c r="I609" i="17" s="1"/>
  <c r="K609" i="17" s="1"/>
  <c r="K599" i="17"/>
  <c r="K620" i="17"/>
  <c r="K621" i="17"/>
  <c r="K596" i="17"/>
  <c r="K605" i="17"/>
  <c r="K606" i="17"/>
  <c r="K611" i="17"/>
  <c r="K614" i="17"/>
  <c r="K718" i="17"/>
  <c r="I712" i="17" l="1"/>
  <c r="K593" i="17"/>
  <c r="K594" i="17"/>
  <c r="K595" i="17"/>
  <c r="I608" i="17"/>
  <c r="K608" i="17" s="1"/>
  <c r="K610" i="17"/>
  <c r="K716" i="17"/>
  <c r="I592" i="17" l="1"/>
  <c r="K715" i="17"/>
  <c r="K714" i="17" l="1"/>
  <c r="K712" i="17" l="1"/>
  <c r="K713" i="17"/>
  <c r="K701" i="17" l="1"/>
  <c r="K698" i="17"/>
  <c r="K697" i="17"/>
  <c r="I696" i="17"/>
  <c r="K695" i="17"/>
  <c r="I694" i="17"/>
  <c r="K692" i="17"/>
  <c r="I691" i="17"/>
  <c r="K689" i="17"/>
  <c r="K687" i="17"/>
  <c r="K686" i="17"/>
  <c r="I685" i="17"/>
  <c r="I677" i="17" s="1"/>
  <c r="K684" i="17"/>
  <c r="K680" i="17"/>
  <c r="K674" i="17"/>
  <c r="I673" i="17"/>
  <c r="I672" i="17" s="1"/>
  <c r="K668" i="17"/>
  <c r="K667" i="17"/>
  <c r="K666" i="17"/>
  <c r="I665" i="17"/>
  <c r="K663" i="17"/>
  <c r="K662" i="17"/>
  <c r="K660" i="17"/>
  <c r="I659" i="17"/>
  <c r="K658" i="17"/>
  <c r="I657" i="17"/>
  <c r="K651" i="17"/>
  <c r="K649" i="17"/>
  <c r="K648" i="17"/>
  <c r="I647" i="17"/>
  <c r="K645" i="17"/>
  <c r="K644" i="17"/>
  <c r="I643" i="17"/>
  <c r="K638" i="17"/>
  <c r="K634" i="17"/>
  <c r="I633" i="17"/>
  <c r="I632" i="17" s="1"/>
  <c r="K628" i="17"/>
  <c r="K627" i="17"/>
  <c r="I626" i="17"/>
  <c r="I656" i="17" l="1"/>
  <c r="K656" i="17" s="1"/>
  <c r="K691" i="17"/>
  <c r="K696" i="17"/>
  <c r="K700" i="17"/>
  <c r="K636" i="17"/>
  <c r="I690" i="17"/>
  <c r="K690" i="17" s="1"/>
  <c r="K665" i="17"/>
  <c r="K643" i="17"/>
  <c r="K659" i="17"/>
  <c r="I635" i="17"/>
  <c r="K635" i="17" s="1"/>
  <c r="K694" i="17"/>
  <c r="I664" i="17"/>
  <c r="I693" i="17"/>
  <c r="K693" i="17" s="1"/>
  <c r="K685" i="17"/>
  <c r="K633" i="17"/>
  <c r="K672" i="17"/>
  <c r="K647" i="17"/>
  <c r="K699" i="17"/>
  <c r="K673" i="17"/>
  <c r="K681" i="17"/>
  <c r="K626" i="17"/>
  <c r="I625" i="17"/>
  <c r="K632" i="17"/>
  <c r="K657" i="17"/>
  <c r="K678" i="17"/>
  <c r="I676" i="17" l="1"/>
  <c r="I675" i="17" s="1"/>
  <c r="I430" i="17"/>
  <c r="I631" i="17"/>
  <c r="I630" i="17" s="1"/>
  <c r="K677" i="17"/>
  <c r="K664" i="17"/>
  <c r="K625" i="17"/>
  <c r="I624" i="17"/>
  <c r="I623" i="17" l="1"/>
  <c r="K430" i="17"/>
  <c r="I629" i="17"/>
  <c r="K675" i="17"/>
  <c r="K676" i="17"/>
  <c r="K631" i="17"/>
  <c r="K630" i="17"/>
  <c r="K624" i="17"/>
  <c r="K592" i="17"/>
  <c r="K623" i="17" l="1"/>
  <c r="F20" i="15" l="1"/>
  <c r="F84" i="13" l="1"/>
  <c r="E23" i="15" s="1"/>
  <c r="E24" i="15" l="1"/>
  <c r="F24" i="15" l="1"/>
  <c r="G24" i="15" s="1"/>
  <c r="H85" i="13"/>
  <c r="F23" i="15" l="1"/>
  <c r="G23" i="15" s="1"/>
  <c r="H84" i="13"/>
  <c r="F77" i="13" l="1"/>
  <c r="H79" i="13"/>
  <c r="F9" i="15" l="1"/>
  <c r="F33" i="13"/>
  <c r="E9" i="15" l="1"/>
  <c r="G9" i="15" s="1"/>
  <c r="F76" i="13" l="1"/>
  <c r="E20" i="15" s="1"/>
  <c r="F75" i="13" l="1"/>
  <c r="H76" i="13"/>
  <c r="F60" i="13" l="1"/>
  <c r="H78" i="13" l="1"/>
  <c r="H62" i="13"/>
  <c r="H36" i="13" l="1"/>
  <c r="H34" i="13" l="1"/>
  <c r="H33" i="13" l="1"/>
  <c r="H72" i="13" l="1"/>
  <c r="H71" i="13"/>
  <c r="F18" i="15"/>
  <c r="H68" i="13"/>
  <c r="H67" i="13"/>
  <c r="H66" i="13"/>
  <c r="F65" i="13"/>
  <c r="F59" i="13" s="1"/>
  <c r="F58" i="13" s="1"/>
  <c r="H64" i="13"/>
  <c r="H63" i="13"/>
  <c r="H61" i="13"/>
  <c r="F17" i="15"/>
  <c r="H77" i="13" l="1"/>
  <c r="F19" i="15"/>
  <c r="H70" i="13"/>
  <c r="F16" i="15"/>
  <c r="H65" i="13"/>
  <c r="H60" i="13"/>
  <c r="E17" i="15"/>
  <c r="G17" i="15" s="1"/>
  <c r="G20" i="15" l="1"/>
  <c r="H75" i="13"/>
  <c r="E19" i="15"/>
  <c r="G19" i="15" s="1"/>
  <c r="H69" i="13"/>
  <c r="E18" i="15"/>
  <c r="G18" i="15" s="1"/>
  <c r="H59" i="13"/>
  <c r="H58" i="13" l="1"/>
  <c r="E16" i="15"/>
  <c r="G16" i="15" s="1"/>
  <c r="G14" i="15" l="1"/>
  <c r="G15" i="15"/>
  <c r="F8" i="15"/>
  <c r="H30" i="13"/>
  <c r="H6" i="13" l="1"/>
  <c r="F6" i="15"/>
  <c r="F7" i="15"/>
  <c r="E8" i="15" l="1"/>
  <c r="G8" i="15" s="1"/>
  <c r="F5" i="13"/>
  <c r="F4" i="13" s="1"/>
  <c r="H5" i="13" l="1"/>
  <c r="E7" i="15"/>
  <c r="G7" i="15" s="1"/>
  <c r="E6" i="15"/>
  <c r="G6" i="15" s="1"/>
  <c r="H4" i="13"/>
  <c r="K629" i="17" l="1"/>
  <c r="K444" i="17" l="1"/>
  <c r="I439" i="17"/>
  <c r="K439" i="17" l="1"/>
  <c r="I10" i="17"/>
  <c r="I9" i="17" s="1"/>
  <c r="I8" i="17" l="1"/>
  <c r="K12" i="17" l="1"/>
  <c r="J10" i="17" l="1"/>
  <c r="K10" i="17" l="1"/>
  <c r="J9" i="17"/>
  <c r="K9" i="17" l="1"/>
  <c r="J8" i="17"/>
  <c r="K8" i="17" l="1"/>
  <c r="I329" i="17"/>
  <c r="I316" i="17" s="1"/>
  <c r="I7" i="17" s="1"/>
  <c r="I6" i="17" l="1"/>
  <c r="I5" i="17" l="1"/>
  <c r="K330" i="17"/>
  <c r="K329" i="17"/>
  <c r="J316" i="17"/>
  <c r="K316" i="17" s="1"/>
  <c r="J7" i="17"/>
  <c r="K7" i="17" s="1"/>
  <c r="J6" i="17" l="1"/>
  <c r="K6" i="17" l="1"/>
  <c r="J5" i="17"/>
  <c r="K5" i="17" s="1"/>
</calcChain>
</file>

<file path=xl/sharedStrings.xml><?xml version="1.0" encoding="utf-8"?>
<sst xmlns="http://schemas.openxmlformats.org/spreadsheetml/2006/main" count="1263" uniqueCount="950">
  <si>
    <t>장     관     항</t>
    <phoneticPr fontId="3" type="noConversion"/>
  </si>
  <si>
    <t>○ 생활체육교실 상설운영</t>
    <phoneticPr fontId="3" type="noConversion"/>
  </si>
  <si>
    <t>○ 소년체전 참가선수단 지원</t>
    <phoneticPr fontId="3" type="noConversion"/>
  </si>
  <si>
    <t>201 일반운영비</t>
    <phoneticPr fontId="3" type="noConversion"/>
  </si>
  <si>
    <t>01 사무관리비</t>
    <phoneticPr fontId="3" type="noConversion"/>
  </si>
  <si>
    <t>203 업무추진비</t>
    <phoneticPr fontId="3" type="noConversion"/>
  </si>
  <si>
    <t>202 여비</t>
    <phoneticPr fontId="3" type="noConversion"/>
  </si>
  <si>
    <t>01 국내여비</t>
    <phoneticPr fontId="3" type="noConversion"/>
  </si>
  <si>
    <t>(단위:천원)</t>
    <phoneticPr fontId="3" type="noConversion"/>
  </si>
  <si>
    <t>비교증감</t>
    <phoneticPr fontId="3" type="noConversion"/>
  </si>
  <si>
    <t>총    계</t>
    <phoneticPr fontId="3" type="noConversion"/>
  </si>
  <si>
    <t>체육진흥기금</t>
    <phoneticPr fontId="3" type="noConversion"/>
  </si>
  <si>
    <t>○ 생활체육 종목 활성화 지원</t>
    <phoneticPr fontId="3" type="noConversion"/>
  </si>
  <si>
    <t>03 행사운영비</t>
    <phoneticPr fontId="3" type="noConversion"/>
  </si>
  <si>
    <t>301 일반보상금</t>
    <phoneticPr fontId="3" type="noConversion"/>
  </si>
  <si>
    <t>산출내역</t>
    <phoneticPr fontId="3" type="noConversion"/>
  </si>
  <si>
    <t>생활체육 종목 활성화 지원</t>
    <phoneticPr fontId="3" type="noConversion"/>
  </si>
  <si>
    <t>307 민간이전</t>
    <phoneticPr fontId="3" type="noConversion"/>
  </si>
  <si>
    <t>시장기 체육대회 개최 지원</t>
    <phoneticPr fontId="3" type="noConversion"/>
  </si>
  <si>
    <t>전국체육대회 참가 지원</t>
    <phoneticPr fontId="3" type="noConversion"/>
  </si>
  <si>
    <t>101 인건비</t>
    <phoneticPr fontId="3" type="noConversion"/>
  </si>
  <si>
    <t>01 보수</t>
    <phoneticPr fontId="3" type="noConversion"/>
  </si>
  <si>
    <t>02 공공운영비</t>
    <phoneticPr fontId="3" type="noConversion"/>
  </si>
  <si>
    <t>03 시책추진업무추진비</t>
    <phoneticPr fontId="3" type="noConversion"/>
  </si>
  <si>
    <t>○ 4대보험 부담금</t>
    <phoneticPr fontId="3" type="noConversion"/>
  </si>
  <si>
    <t>○ 차량선박비</t>
    <phoneticPr fontId="3" type="noConversion"/>
  </si>
  <si>
    <t>09 행사실비보상금</t>
    <phoneticPr fontId="3" type="noConversion"/>
  </si>
  <si>
    <t>○ 현지격려금</t>
    <phoneticPr fontId="3" type="noConversion"/>
  </si>
  <si>
    <t>04 단체보조금</t>
    <phoneticPr fontId="3" type="noConversion"/>
  </si>
  <si>
    <t>사업유형·단위(회계)·세부사업·편성목·통계목</t>
    <phoneticPr fontId="3" type="noConversion"/>
  </si>
  <si>
    <t>수  입  예  산  명  세  서(안)</t>
    <phoneticPr fontId="3" type="noConversion"/>
  </si>
  <si>
    <t>지  출  예  산  명  세  서(안)</t>
    <phoneticPr fontId="3" type="noConversion"/>
  </si>
  <si>
    <t xml:space="preserve"> </t>
    <phoneticPr fontId="3" type="noConversion"/>
  </si>
  <si>
    <t>○ 여성활성화대회 개막식</t>
    <phoneticPr fontId="3" type="noConversion"/>
  </si>
  <si>
    <t>○ 명절휴가비</t>
    <phoneticPr fontId="3" type="noConversion"/>
  </si>
  <si>
    <t>○ 시장기 체육대회 개최 지원</t>
    <phoneticPr fontId="3" type="noConversion"/>
  </si>
  <si>
    <t>204 직무수행경비</t>
    <phoneticPr fontId="3" type="noConversion"/>
  </si>
  <si>
    <t>도시비보조금</t>
    <phoneticPr fontId="3" type="noConversion"/>
  </si>
  <si>
    <t>301 일반보상금</t>
  </si>
  <si>
    <t>03 행사운영비</t>
  </si>
  <si>
    <t>자체사업</t>
  </si>
  <si>
    <t>이사회비 사업</t>
  </si>
  <si>
    <t>이사회 운영</t>
  </si>
  <si>
    <t>201 일반운영비</t>
  </si>
  <si>
    <t>01 사무관리비</t>
  </si>
  <si>
    <t>○ 이사회(정기, 임시) 책자유인</t>
  </si>
  <si>
    <t>02 공공운영비</t>
  </si>
  <si>
    <t>○ 우편요금</t>
  </si>
  <si>
    <t>○ 체육인의 밤</t>
  </si>
  <si>
    <t>203 업무추진비</t>
  </si>
  <si>
    <t>03 시책추진업무추진비</t>
  </si>
  <si>
    <t>○ 이사 경조사비</t>
  </si>
  <si>
    <t>○ 체육활동 피해자 위로보상</t>
  </si>
  <si>
    <t>602 예치금</t>
  </si>
  <si>
    <t>01 예치금</t>
  </si>
  <si>
    <t>○ 이사회비 적립</t>
  </si>
  <si>
    <t>회원단체회비 사업</t>
  </si>
  <si>
    <t>회원단체 운영</t>
  </si>
  <si>
    <t>○ 총회, 간담회 개최 등</t>
  </si>
  <si>
    <t>○ 워크숍 개최</t>
  </si>
  <si>
    <t>202 여비</t>
  </si>
  <si>
    <t>01 국내여비</t>
  </si>
  <si>
    <t>○ 생활체육지도자 교육여비</t>
  </si>
  <si>
    <t>○ 회원단체 경조사비</t>
  </si>
  <si>
    <t>생활체육교실 상설운영</t>
    <phoneticPr fontId="3" type="noConversion"/>
  </si>
  <si>
    <t xml:space="preserve">○ 선수 보험료 </t>
  </si>
  <si>
    <t>○ 종목별 필승 현수막</t>
  </si>
  <si>
    <t>○ 숙박료</t>
  </si>
  <si>
    <t>○ 식   비</t>
  </si>
  <si>
    <t>○ 선수 격려만찬</t>
  </si>
  <si>
    <t>○ 대회참가선수 현지 격려(음료 등)</t>
  </si>
  <si>
    <t>○ 입장부 격려금</t>
  </si>
  <si>
    <t>○ 숙박비</t>
  </si>
  <si>
    <t>○ 일   비</t>
  </si>
  <si>
    <t xml:space="preserve">  · 차량유류비</t>
  </si>
  <si>
    <t>○ 현수막</t>
  </si>
  <si>
    <t>○ 선수 상해보험</t>
  </si>
  <si>
    <t>○ 패밀리볼링교실(시설사용료)</t>
  </si>
  <si>
    <t>○ 현수막(교실, 홍보)</t>
  </si>
  <si>
    <t>○ 시군 생활체육회 운영지원</t>
    <phoneticPr fontId="3" type="noConversion"/>
  </si>
  <si>
    <t>이사회비</t>
    <phoneticPr fontId="3" type="noConversion"/>
  </si>
  <si>
    <t>○ 이사회비</t>
    <phoneticPr fontId="3" type="noConversion"/>
  </si>
  <si>
    <t>○ 공공예금 이자수입</t>
    <phoneticPr fontId="3" type="noConversion"/>
  </si>
  <si>
    <t>○ 순세계잉여금</t>
    <phoneticPr fontId="3" type="noConversion"/>
  </si>
  <si>
    <t>기타수입</t>
    <phoneticPr fontId="3" type="noConversion"/>
  </si>
  <si>
    <t>회원단체회비</t>
    <phoneticPr fontId="3" type="noConversion"/>
  </si>
  <si>
    <t>○ 회원단체 회비</t>
    <phoneticPr fontId="3" type="noConversion"/>
  </si>
  <si>
    <t>기부금 사업</t>
    <phoneticPr fontId="3" type="noConversion"/>
  </si>
  <si>
    <t>예  산  총  칙(안)</t>
    <phoneticPr fontId="3" type="noConversion"/>
  </si>
  <si>
    <t>(단위 : 천원)</t>
    <phoneticPr fontId="3" type="noConversion"/>
  </si>
  <si>
    <t>구       분</t>
    <phoneticPr fontId="3" type="noConversion"/>
  </si>
  <si>
    <t>비고</t>
    <phoneticPr fontId="3" type="noConversion"/>
  </si>
  <si>
    <t>합       계</t>
    <phoneticPr fontId="3" type="noConversion"/>
  </si>
  <si>
    <t>보 조 금 사 업</t>
    <phoneticPr fontId="3" type="noConversion"/>
  </si>
  <si>
    <t>일반보조금(시비+기금)</t>
    <phoneticPr fontId="3" type="noConversion"/>
  </si>
  <si>
    <t>자  체  사  업</t>
    <phoneticPr fontId="3" type="noConversion"/>
  </si>
  <si>
    <t xml:space="preserve">  제2조  수입지출 예산의 명세는 별첨 "수입지출 예산"과 같다.</t>
    <phoneticPr fontId="3" type="noConversion"/>
  </si>
  <si>
    <t xml:space="preserve">  제3조  채무부담행위 사업은 없음.</t>
    <phoneticPr fontId="3" type="noConversion"/>
  </si>
  <si>
    <t>이사회비, 회원단체</t>
    <phoneticPr fontId="3" type="noConversion"/>
  </si>
  <si>
    <t xml:space="preserve">이사회비,회원단체 </t>
    <phoneticPr fontId="3" type="noConversion"/>
  </si>
  <si>
    <t>기 부 금 사 업</t>
    <phoneticPr fontId="3" type="noConversion"/>
  </si>
  <si>
    <t xml:space="preserve">  제5조  보조금 사업에 대하여는 지방재정법, 조례, 규약, 규정에서 정한 사항을 적용한다.</t>
    <phoneticPr fontId="3" type="noConversion"/>
  </si>
  <si>
    <t xml:space="preserve">  제6조  예산전용 및 변경사용은 당해연도 지방자치단체 예산편성기준을 준용한다.</t>
    <phoneticPr fontId="3" type="noConversion"/>
  </si>
  <si>
    <t xml:space="preserve">  제7조  예산성립 후 남양주시 등으로 부터 용도가 지정되고 소요사업비 전액이 
           교부된 보조사업은 이사회의 승인을 받은 것으로 간주한다.</t>
    <phoneticPr fontId="3" type="noConversion"/>
  </si>
  <si>
    <t xml:space="preserve">  제8조  기타 총칙에서 정하지 아니한 사항은 지방재정법 및 지방자치단체 예산
           편성기준을 준용한다.</t>
    <phoneticPr fontId="3" type="noConversion"/>
  </si>
  <si>
    <t>○ 의장기 체육대회 개최 지원</t>
    <phoneticPr fontId="3" type="noConversion"/>
  </si>
  <si>
    <t>○ 경기도 생활체육 대축전 참가 지원</t>
    <phoneticPr fontId="3" type="noConversion"/>
  </si>
  <si>
    <t>○ 종목별 단체육성 지원</t>
    <phoneticPr fontId="3" type="noConversion"/>
  </si>
  <si>
    <t>생활체육단체 육성</t>
    <phoneticPr fontId="3" type="noConversion"/>
  </si>
  <si>
    <t>○ 생활체육 동호인 클럽 육성 지원</t>
    <phoneticPr fontId="3" type="noConversion"/>
  </si>
  <si>
    <t>○ 일반생활체육지도자 배치(활동지원)</t>
    <phoneticPr fontId="3" type="noConversion"/>
  </si>
  <si>
    <t>○ 어르신생활체육지도자 배치(활동지원)</t>
    <phoneticPr fontId="3" type="noConversion"/>
  </si>
  <si>
    <t>○ 일반어르신생활체육지도자 처우개선</t>
    <phoneticPr fontId="3" type="noConversion"/>
  </si>
  <si>
    <t>○ 경기도 체육대회 참가 지원</t>
    <phoneticPr fontId="3" type="noConversion"/>
  </si>
  <si>
    <t>○ 남양주시 태권도 협회 태권도 시범단 운영 지원</t>
    <phoneticPr fontId="3" type="noConversion"/>
  </si>
  <si>
    <t xml:space="preserve">    · 산재보험</t>
    <phoneticPr fontId="3" type="noConversion"/>
  </si>
  <si>
    <t xml:space="preserve">   · 통신요금(전화 및 인터넷)</t>
    <phoneticPr fontId="3" type="noConversion"/>
  </si>
  <si>
    <t>400,000원*12월</t>
    <phoneticPr fontId="3" type="noConversion"/>
  </si>
  <si>
    <t xml:space="preserve">   · 우편요금</t>
    <phoneticPr fontId="3" type="noConversion"/>
  </si>
  <si>
    <t xml:space="preserve">   ·  대관료 </t>
  </si>
  <si>
    <t xml:space="preserve">   ·  트로피</t>
  </si>
  <si>
    <t>○ 참가자 격려</t>
  </si>
  <si>
    <t>○ 보험료(주최자배상책임보험)</t>
  </si>
  <si>
    <t>○ 트로피, 메달 제작</t>
  </si>
  <si>
    <t>○ 개막식 행사</t>
  </si>
  <si>
    <t>○ 대회 지원요원 급양비</t>
  </si>
  <si>
    <t>○ 종목단체 간담회</t>
  </si>
  <si>
    <t>○ 종목별 지원</t>
  </si>
  <si>
    <t>○ 현수막 제작</t>
  </si>
  <si>
    <t>○ 대관 임차료</t>
  </si>
  <si>
    <t>○ 종목별 보조금 지원</t>
  </si>
  <si>
    <t>○ 종목별 단체보조금</t>
  </si>
  <si>
    <t>○ 행사운영 지원(현수막 등)</t>
  </si>
  <si>
    <t>○ 현지격려(음료구입 등)</t>
  </si>
  <si>
    <t>○ 현지격려금(선수, 감독, 코치)</t>
  </si>
  <si>
    <t xml:space="preserve">   · 단체복(선수용)</t>
  </si>
  <si>
    <t>○ 참가선수 격려(만찬)</t>
  </si>
  <si>
    <t>○ 대회 참가선수 훈련 격려</t>
  </si>
  <si>
    <t>○ 현지격려금</t>
  </si>
  <si>
    <t>○ 입장부격려금</t>
  </si>
  <si>
    <t>300,000원*1개 종목</t>
  </si>
  <si>
    <t>○ 종목별 감독수당</t>
  </si>
  <si>
    <t>○ 참가선수 출전수당</t>
  </si>
  <si>
    <t>○ 종목별 운영비</t>
  </si>
  <si>
    <t>○ 현지경비(식비 등)</t>
  </si>
  <si>
    <t>○ 도민체전 출전종목 육성(종목단체)</t>
  </si>
  <si>
    <t>○ 도민체전 출전종목 육성(미가입단체)</t>
  </si>
  <si>
    <t>○ 일반종목 육성</t>
  </si>
  <si>
    <t>체육진흥기금 사업</t>
    <phoneticPr fontId="3" type="noConversion"/>
  </si>
  <si>
    <t>일반어르신생활체육지도자 처우개선</t>
    <phoneticPr fontId="3" type="noConversion"/>
  </si>
  <si>
    <t>01 기관운영업무추진비</t>
  </si>
  <si>
    <t>○ 회원단체장 격려</t>
  </si>
  <si>
    <t>국비보조금</t>
    <phoneticPr fontId="3" type="noConversion"/>
  </si>
  <si>
    <t>○ 순세계잉여금</t>
    <phoneticPr fontId="3" type="noConversion"/>
  </si>
  <si>
    <t>○ 공공예금 이자수입</t>
    <phoneticPr fontId="3" type="noConversion"/>
  </si>
  <si>
    <t>○ 적립금(예금) 및 이자</t>
    <phoneticPr fontId="3" type="noConversion"/>
  </si>
  <si>
    <t>국도시비보조금 사업</t>
    <phoneticPr fontId="3" type="noConversion"/>
  </si>
  <si>
    <t>국도시비보조금</t>
    <phoneticPr fontId="3" type="noConversion"/>
  </si>
  <si>
    <t xml:space="preserve">   · 육상</t>
    <phoneticPr fontId="3" type="noConversion"/>
  </si>
  <si>
    <t xml:space="preserve">   · 수영</t>
    <phoneticPr fontId="3" type="noConversion"/>
  </si>
  <si>
    <t>○ 회계감사비</t>
    <phoneticPr fontId="3" type="noConversion"/>
  </si>
  <si>
    <t>○ 대관료</t>
    <phoneticPr fontId="3" type="noConversion"/>
  </si>
  <si>
    <t>○ 순세계잉여금</t>
    <phoneticPr fontId="3" type="noConversion"/>
  </si>
  <si>
    <t>도시교육청비보조금</t>
    <phoneticPr fontId="3" type="noConversion"/>
  </si>
  <si>
    <t xml:space="preserve">○ 초등스포츠클럽 육성지원 </t>
    <phoneticPr fontId="3" type="noConversion"/>
  </si>
  <si>
    <t>체육꿈나무 육성기금</t>
    <phoneticPr fontId="3" type="noConversion"/>
  </si>
  <si>
    <t>○ 심사위원 수당</t>
    <phoneticPr fontId="3" type="noConversion"/>
  </si>
  <si>
    <t>보조금수입</t>
    <phoneticPr fontId="3" type="noConversion"/>
  </si>
  <si>
    <t>기부금 수입</t>
    <phoneticPr fontId="3" type="noConversion"/>
  </si>
  <si>
    <t>자체 수입</t>
    <phoneticPr fontId="3" type="noConversion"/>
  </si>
  <si>
    <t>기부금사업</t>
    <phoneticPr fontId="3" type="noConversion"/>
  </si>
  <si>
    <t>○ 종목별 보조금 지원(우수종목)</t>
  </si>
  <si>
    <t>출연금</t>
    <phoneticPr fontId="3" type="noConversion"/>
  </si>
  <si>
    <t>출 연 금</t>
    <phoneticPr fontId="3" type="noConversion"/>
  </si>
  <si>
    <t xml:space="preserve">    (단위:천원)</t>
    <phoneticPr fontId="3" type="noConversion"/>
  </si>
  <si>
    <t>03 시책추진업무추진비</t>
    <phoneticPr fontId="3" type="noConversion"/>
  </si>
  <si>
    <t>201 일반운영비</t>
    <phoneticPr fontId="3" type="noConversion"/>
  </si>
  <si>
    <t>○ 참가선수 훈련수당(교통비 등)</t>
  </si>
  <si>
    <t xml:space="preserve">   · 배드민턴 2</t>
    <phoneticPr fontId="3" type="noConversion"/>
  </si>
  <si>
    <t xml:space="preserve">   · 배드민턴 3</t>
    <phoneticPr fontId="3" type="noConversion"/>
  </si>
  <si>
    <t xml:space="preserve">   · 배드민턴 1</t>
    <phoneticPr fontId="3" type="noConversion"/>
  </si>
  <si>
    <t>○ 홍보비(현수막, 전단지 등)</t>
    <phoneticPr fontId="3" type="noConversion"/>
  </si>
  <si>
    <t>○ 이사 워크숍</t>
    <phoneticPr fontId="3" type="noConversion"/>
  </si>
  <si>
    <t>○ 각종 위원회 참석 수당</t>
  </si>
  <si>
    <t>○ 종목단체 격려금</t>
    <phoneticPr fontId="3" type="noConversion"/>
  </si>
  <si>
    <t>03 시책업무추진비</t>
  </si>
  <si>
    <t>○ 회원단체 격려</t>
  </si>
  <si>
    <t>출연금</t>
    <phoneticPr fontId="3" type="noConversion"/>
  </si>
  <si>
    <t>○ 기본재산</t>
    <phoneticPr fontId="3" type="noConversion"/>
  </si>
  <si>
    <t>예산액</t>
    <phoneticPr fontId="3" type="noConversion"/>
  </si>
  <si>
    <t>201 일반운영비</t>
    <phoneticPr fontId="3" type="noConversion"/>
  </si>
  <si>
    <t>경기도 생활체육 대축전 참가 지원</t>
    <phoneticPr fontId="3" type="noConversion"/>
  </si>
  <si>
    <t>04 단체보조금</t>
    <phoneticPr fontId="3" type="noConversion"/>
  </si>
  <si>
    <t>01 사무관리비</t>
    <phoneticPr fontId="3" type="noConversion"/>
  </si>
  <si>
    <t>203 업무추진비</t>
    <phoneticPr fontId="3" type="noConversion"/>
  </si>
  <si>
    <t>남양주시 태권도 협회 태권도 시범단 운영 지원</t>
    <phoneticPr fontId="3" type="noConversion"/>
  </si>
  <si>
    <t>생활체육 동호인 클럽 육성 지원</t>
    <phoneticPr fontId="3" type="noConversion"/>
  </si>
  <si>
    <t>307 민간이전</t>
    <phoneticPr fontId="3" type="noConversion"/>
  </si>
  <si>
    <t>의장기 체육대회 개최 지원</t>
    <phoneticPr fontId="3" type="noConversion"/>
  </si>
  <si>
    <t>경기도 체육대회 참가 지원</t>
    <phoneticPr fontId="3" type="noConversion"/>
  </si>
  <si>
    <t>○ 피   복   비</t>
    <phoneticPr fontId="3" type="noConversion"/>
  </si>
  <si>
    <t>소년체전 참가선수단 지원</t>
    <phoneticPr fontId="3" type="noConversion"/>
  </si>
  <si>
    <t>○ 보험비</t>
    <phoneticPr fontId="3" type="noConversion"/>
  </si>
  <si>
    <t>종목별 단체육성 지원</t>
    <phoneticPr fontId="3" type="noConversion"/>
  </si>
  <si>
    <t>01 보수</t>
    <phoneticPr fontId="3" type="noConversion"/>
  </si>
  <si>
    <t>○ 강사수당</t>
    <phoneticPr fontId="3" type="noConversion"/>
  </si>
  <si>
    <t>도시비보조금 사업</t>
    <phoneticPr fontId="3" type="noConversion"/>
  </si>
  <si>
    <t>○ 근속수당</t>
    <phoneticPr fontId="3" type="noConversion"/>
  </si>
  <si>
    <t>01 기관운영업무추진비</t>
    <phoneticPr fontId="3" type="noConversion"/>
  </si>
  <si>
    <t>○각종위원회 수당(스포츠공정위원회 및 관리위원회등)</t>
    <phoneticPr fontId="3" type="noConversion"/>
  </si>
  <si>
    <t>출연금</t>
    <phoneticPr fontId="3" type="noConversion"/>
  </si>
  <si>
    <t>306 출연금</t>
    <phoneticPr fontId="3" type="noConversion"/>
  </si>
  <si>
    <t>01 출연금</t>
    <phoneticPr fontId="3" type="noConversion"/>
  </si>
  <si>
    <t>기부금 사업</t>
  </si>
  <si>
    <t>기부금 운영</t>
  </si>
  <si>
    <t>201 일반운영비</t>
    <phoneticPr fontId="3" type="noConversion"/>
  </si>
  <si>
    <t>02 공공운영비</t>
    <phoneticPr fontId="3" type="noConversion"/>
  </si>
  <si>
    <t>03 행사운영비</t>
    <phoneticPr fontId="3" type="noConversion"/>
  </si>
  <si>
    <t>101 인건비</t>
    <phoneticPr fontId="3" type="noConversion"/>
  </si>
  <si>
    <t>01 보수</t>
    <phoneticPr fontId="3" type="noConversion"/>
  </si>
  <si>
    <t>○ 기본급</t>
    <phoneticPr fontId="3" type="noConversion"/>
  </si>
  <si>
    <t xml:space="preserve">    · 생활체육지도자</t>
    <phoneticPr fontId="3" type="noConversion"/>
  </si>
  <si>
    <t>○ 퇴직적립금</t>
    <phoneticPr fontId="3" type="noConversion"/>
  </si>
  <si>
    <t>○ 4대보험 부담금</t>
    <phoneticPr fontId="3" type="noConversion"/>
  </si>
  <si>
    <t xml:space="preserve">    · 국민연금</t>
    <phoneticPr fontId="3" type="noConversion"/>
  </si>
  <si>
    <t xml:space="preserve">    · 국민건강보험</t>
    <phoneticPr fontId="3" type="noConversion"/>
  </si>
  <si>
    <t xml:space="preserve">    · 장기요양보험</t>
    <phoneticPr fontId="3" type="noConversion"/>
  </si>
  <si>
    <t xml:space="preserve">    · 고용보험</t>
    <phoneticPr fontId="3" type="noConversion"/>
  </si>
  <si>
    <t xml:space="preserve">    · 산재보험</t>
    <phoneticPr fontId="3" type="noConversion"/>
  </si>
  <si>
    <t>201 일반운영비</t>
    <phoneticPr fontId="3" type="noConversion"/>
  </si>
  <si>
    <t>03 행사운영비</t>
    <phoneticPr fontId="3" type="noConversion"/>
  </si>
  <si>
    <t>어르신생활체육지도자 배치(활동지원)</t>
    <phoneticPr fontId="3" type="noConversion"/>
  </si>
  <si>
    <t>101 인건비</t>
    <phoneticPr fontId="3" type="noConversion"/>
  </si>
  <si>
    <t>○ 생활체육 활성화대회 지원</t>
    <phoneticPr fontId="3" type="noConversion"/>
  </si>
  <si>
    <t>○ 생활체육 활성화교실 지원</t>
    <phoneticPr fontId="3" type="noConversion"/>
  </si>
  <si>
    <t>기부금 운영</t>
    <phoneticPr fontId="3" type="noConversion"/>
  </si>
  <si>
    <t>국비보조금 사업</t>
    <phoneticPr fontId="3" type="noConversion"/>
  </si>
  <si>
    <t>시군 생활체육회 운영지원</t>
    <phoneticPr fontId="3" type="noConversion"/>
  </si>
  <si>
    <t>101 인건비</t>
    <phoneticPr fontId="3" type="noConversion"/>
  </si>
  <si>
    <t>01 보수</t>
    <phoneticPr fontId="3" type="noConversion"/>
  </si>
  <si>
    <t>○ 사무국장 지원수당</t>
    <phoneticPr fontId="3" type="noConversion"/>
  </si>
  <si>
    <t>1,000,000원*12월</t>
    <phoneticPr fontId="3" type="noConversion"/>
  </si>
  <si>
    <t>기타수입</t>
  </si>
  <si>
    <t>체육꿈나무 육성기금</t>
    <phoneticPr fontId="3" type="noConversion"/>
  </si>
  <si>
    <t>301 일반보상금</t>
    <phoneticPr fontId="3" type="noConversion"/>
  </si>
  <si>
    <t>○ 기타보상금</t>
    <phoneticPr fontId="3" type="noConversion"/>
  </si>
  <si>
    <t>도시교육청비 보조금 사업</t>
    <phoneticPr fontId="3" type="noConversion"/>
  </si>
  <si>
    <t>초등스포츠클럽 육성지원</t>
    <phoneticPr fontId="3" type="noConversion"/>
  </si>
  <si>
    <t xml:space="preserve">  제4조  계속비사업은 없음, 명시이월사업은 없음</t>
    <phoneticPr fontId="3" type="noConversion"/>
  </si>
  <si>
    <t xml:space="preserve"> </t>
    <phoneticPr fontId="3" type="noConversion"/>
  </si>
  <si>
    <t>12 기타보상금</t>
    <phoneticPr fontId="3" type="noConversion"/>
  </si>
  <si>
    <t>12 기타보상금</t>
    <phoneticPr fontId="3" type="noConversion"/>
  </si>
  <si>
    <t>12 기타보상금</t>
    <phoneticPr fontId="3" type="noConversion"/>
  </si>
  <si>
    <t>예산액</t>
    <phoneticPr fontId="3" type="noConversion"/>
  </si>
  <si>
    <t>전년도예산액</t>
    <phoneticPr fontId="3" type="noConversion"/>
  </si>
  <si>
    <t>500,000원*4회</t>
    <phoneticPr fontId="3" type="noConversion"/>
  </si>
  <si>
    <t>경기도 체육대회 참가선수 육성 지원</t>
    <phoneticPr fontId="3" type="noConversion"/>
  </si>
  <si>
    <t>○ 우수선수 지원금</t>
    <phoneticPr fontId="3" type="noConversion"/>
  </si>
  <si>
    <t>○ 사무보조 기본급(법정부담금 포함)</t>
    <phoneticPr fontId="3" type="noConversion"/>
  </si>
  <si>
    <t>○ 연가보상비</t>
    <phoneticPr fontId="3" type="noConversion"/>
  </si>
  <si>
    <t>○ 강사비</t>
    <phoneticPr fontId="3" type="noConversion"/>
  </si>
  <si>
    <t>시교육청비보조금</t>
    <phoneticPr fontId="3" type="noConversion"/>
  </si>
  <si>
    <t>○ 일일근로 수당</t>
    <phoneticPr fontId="3" type="noConversion"/>
  </si>
  <si>
    <t>○ 보험료(주최자배상책임보험)</t>
    <phoneticPr fontId="3" type="noConversion"/>
  </si>
  <si>
    <t>○ 용품비 구입</t>
    <phoneticPr fontId="3" type="noConversion"/>
  </si>
  <si>
    <t>남양주시장기 전국배드민턴 대회 개최 지원</t>
    <phoneticPr fontId="3" type="noConversion"/>
  </si>
  <si>
    <t xml:space="preserve">      - 배우자</t>
    <phoneticPr fontId="3" type="noConversion"/>
  </si>
  <si>
    <t xml:space="preserve">      - 기타가족</t>
    <phoneticPr fontId="3" type="noConversion"/>
  </si>
  <si>
    <t>○ 퇴직적립금</t>
    <phoneticPr fontId="3" type="noConversion"/>
  </si>
  <si>
    <t xml:space="preserve">    · 국민건강보험</t>
    <phoneticPr fontId="3" type="noConversion"/>
  </si>
  <si>
    <t xml:space="preserve">    · 장기요양보험</t>
    <phoneticPr fontId="3" type="noConversion"/>
  </si>
  <si>
    <t>201 일반운영비</t>
    <phoneticPr fontId="3" type="noConversion"/>
  </si>
  <si>
    <t>○ 위원회 참석수당</t>
    <phoneticPr fontId="3" type="noConversion"/>
  </si>
  <si>
    <t>○ 사무실 임차료</t>
    <phoneticPr fontId="3" type="noConversion"/>
  </si>
  <si>
    <t>02 공공운영비</t>
    <phoneticPr fontId="3" type="noConversion"/>
  </si>
  <si>
    <t>○ 공공요금 및 제세</t>
    <phoneticPr fontId="3" type="noConversion"/>
  </si>
  <si>
    <t xml:space="preserve">   · 전기요금</t>
    <phoneticPr fontId="3" type="noConversion"/>
  </si>
  <si>
    <t xml:space="preserve">   · 자동차세</t>
    <phoneticPr fontId="3" type="noConversion"/>
  </si>
  <si>
    <t xml:space="preserve">   · 환경개선부담금</t>
    <phoneticPr fontId="3" type="noConversion"/>
  </si>
  <si>
    <t xml:space="preserve">   · 차량보험료</t>
    <phoneticPr fontId="3" type="noConversion"/>
  </si>
  <si>
    <t xml:space="preserve">   · 차량유류비</t>
    <phoneticPr fontId="3" type="noConversion"/>
  </si>
  <si>
    <t xml:space="preserve">04 맞춤형 복지제도 시행경비 </t>
    <phoneticPr fontId="3" type="noConversion"/>
  </si>
  <si>
    <t xml:space="preserve">○ 맞춤형 복지제도 시행경비 </t>
    <phoneticPr fontId="3" type="noConversion"/>
  </si>
  <si>
    <t>202 여비</t>
    <phoneticPr fontId="3" type="noConversion"/>
  </si>
  <si>
    <t>01 국내여비</t>
    <phoneticPr fontId="3" type="noConversion"/>
  </si>
  <si>
    <t>02 정원가산업무추진비</t>
    <phoneticPr fontId="3" type="noConversion"/>
  </si>
  <si>
    <t>○ 직원사기진작 업무추진</t>
    <phoneticPr fontId="3" type="noConversion"/>
  </si>
  <si>
    <t>04 부서운영업무추진비</t>
    <phoneticPr fontId="3" type="noConversion"/>
  </si>
  <si>
    <t>02 직급보조비</t>
    <phoneticPr fontId="3" type="noConversion"/>
  </si>
  <si>
    <t>○ 9급(기사)</t>
    <phoneticPr fontId="3" type="noConversion"/>
  </si>
  <si>
    <t>○ 차량 렌탈비</t>
    <phoneticPr fontId="3" type="noConversion"/>
  </si>
  <si>
    <t>○ 차량 렌탈비(입장부 버스임차)</t>
    <phoneticPr fontId="3" type="noConversion"/>
  </si>
  <si>
    <t>○ 교통비</t>
    <phoneticPr fontId="3" type="noConversion"/>
  </si>
  <si>
    <t>○ 숙박비</t>
    <phoneticPr fontId="3" type="noConversion"/>
  </si>
  <si>
    <t>○ 용품비</t>
    <phoneticPr fontId="3" type="noConversion"/>
  </si>
  <si>
    <t>○ 운영비</t>
    <phoneticPr fontId="3" type="noConversion"/>
  </si>
  <si>
    <t>○ 남양주 한강 걷기대회 개최 지원</t>
    <phoneticPr fontId="3" type="noConversion"/>
  </si>
  <si>
    <t>남양주 한강 걷기대회 개최 지원</t>
    <phoneticPr fontId="3" type="noConversion"/>
  </si>
  <si>
    <t>○ 시민의 날 체육대회 개최 지원</t>
    <phoneticPr fontId="3" type="noConversion"/>
  </si>
  <si>
    <t>○ 임원등기 수수료</t>
    <phoneticPr fontId="3" type="noConversion"/>
  </si>
  <si>
    <t>○ 체육회장상 제작</t>
    <phoneticPr fontId="3" type="noConversion"/>
  </si>
  <si>
    <t>시민의 날 체육대회 개최 지원</t>
    <phoneticPr fontId="3" type="noConversion"/>
  </si>
  <si>
    <t>01 사무관리비</t>
    <phoneticPr fontId="3" type="noConversion"/>
  </si>
  <si>
    <t>○ 단체복(진행요원 등)</t>
    <phoneticPr fontId="3" type="noConversion"/>
  </si>
  <si>
    <t>○ 시상금</t>
    <phoneticPr fontId="3" type="noConversion"/>
  </si>
  <si>
    <t>전년도예산액</t>
    <phoneticPr fontId="3" type="noConversion"/>
  </si>
  <si>
    <t xml:space="preserve"> </t>
    <phoneticPr fontId="3" type="noConversion"/>
  </si>
  <si>
    <t>일반보조금(시비+기금)</t>
    <phoneticPr fontId="3" type="noConversion"/>
  </si>
  <si>
    <t>○ 남양주시장기 전국 배드민턴대회 개최 지원</t>
    <phoneticPr fontId="3" type="noConversion"/>
  </si>
  <si>
    <t xml:space="preserve">○ 전국 체육대회 참가 지원 </t>
    <phoneticPr fontId="3" type="noConversion"/>
  </si>
  <si>
    <t>○ 경기도 체육대회 참가선수 육성 지원</t>
    <phoneticPr fontId="3" type="noConversion"/>
  </si>
  <si>
    <t>○ 생활체육 지도자 육성</t>
    <phoneticPr fontId="3" type="noConversion"/>
  </si>
  <si>
    <t>○ 생활체육 단체 육성</t>
    <phoneticPr fontId="3" type="noConversion"/>
  </si>
  <si>
    <t>○ 신나는 주말체육학교 운영</t>
    <phoneticPr fontId="3" type="noConversion"/>
  </si>
  <si>
    <t>○ 경기도체육대회 참가선수 선발전 개최지원</t>
    <phoneticPr fontId="3" type="noConversion"/>
  </si>
  <si>
    <t>생활체육 지도자 육성</t>
    <phoneticPr fontId="3" type="noConversion"/>
  </si>
  <si>
    <t>신나는 주말체육학교 운영</t>
    <phoneticPr fontId="3" type="noConversion"/>
  </si>
  <si>
    <t xml:space="preserve">   · 단체복(임·직원용)</t>
    <phoneticPr fontId="3" type="noConversion"/>
  </si>
  <si>
    <t xml:space="preserve">   · 단체복(응원단)</t>
    <phoneticPr fontId="3" type="noConversion"/>
  </si>
  <si>
    <t xml:space="preserve">500,000원*2대 </t>
    <phoneticPr fontId="3" type="noConversion"/>
  </si>
  <si>
    <t>○ 임차료</t>
    <phoneticPr fontId="3" type="noConversion"/>
  </si>
  <si>
    <t>○ 개막식 운영비(이벤트 등)</t>
    <phoneticPr fontId="3" type="noConversion"/>
  </si>
  <si>
    <t>○ 선수 등록비</t>
    <phoneticPr fontId="3" type="noConversion"/>
  </si>
  <si>
    <t>○ 해단식(워크숍) 숙박비</t>
    <phoneticPr fontId="3" type="noConversion"/>
  </si>
  <si>
    <t xml:space="preserve">○ 일반수용비 </t>
    <phoneticPr fontId="3" type="noConversion"/>
  </si>
  <si>
    <t>○ 선수 및 관계자 간담회</t>
    <phoneticPr fontId="3" type="noConversion"/>
  </si>
  <si>
    <t xml:space="preserve">   · 1등급</t>
    <phoneticPr fontId="3" type="noConversion"/>
  </si>
  <si>
    <t xml:space="preserve">   · 2등급</t>
  </si>
  <si>
    <t xml:space="preserve">   · 3등급</t>
  </si>
  <si>
    <t xml:space="preserve">   · 4등급</t>
  </si>
  <si>
    <t xml:space="preserve">   · 5등급</t>
  </si>
  <si>
    <t xml:space="preserve">   · 6등급</t>
  </si>
  <si>
    <t xml:space="preserve">   · 7등급</t>
  </si>
  <si>
    <t>○ 실무자 지원금</t>
    <phoneticPr fontId="3" type="noConversion"/>
  </si>
  <si>
    <t>50,000원*2회</t>
    <phoneticPr fontId="3" type="noConversion"/>
  </si>
  <si>
    <t>1,600원*100리터*2회</t>
    <phoneticPr fontId="3" type="noConversion"/>
  </si>
  <si>
    <t>307 민간이전</t>
    <phoneticPr fontId="3" type="noConversion"/>
  </si>
  <si>
    <t>04 단체보조금</t>
    <phoneticPr fontId="3" type="noConversion"/>
  </si>
  <si>
    <t>G-스포츠클럽 종목별 회비</t>
    <phoneticPr fontId="3" type="noConversion"/>
  </si>
  <si>
    <t>201 일반운영비</t>
    <phoneticPr fontId="3" type="noConversion"/>
  </si>
  <si>
    <t>○ G-스포츠클럽 종목별 운영 지원</t>
    <phoneticPr fontId="3" type="noConversion"/>
  </si>
  <si>
    <t>남양주시체육회</t>
    <phoneticPr fontId="3" type="noConversion"/>
  </si>
  <si>
    <t>100,000원*3명*3회</t>
    <phoneticPr fontId="3" type="noConversion"/>
  </si>
  <si>
    <t>4,000,000원*2회</t>
    <phoneticPr fontId="3" type="noConversion"/>
  </si>
  <si>
    <t>725,000원*12월</t>
    <phoneticPr fontId="3" type="noConversion"/>
  </si>
  <si>
    <t>○ 4급(전무)</t>
    <phoneticPr fontId="3" type="noConversion"/>
  </si>
  <si>
    <t>○ 5급(국장)</t>
    <phoneticPr fontId="3" type="noConversion"/>
  </si>
  <si>
    <t>○ 6급(과장)</t>
    <phoneticPr fontId="3" type="noConversion"/>
  </si>
  <si>
    <t>○ 6급(팀장)</t>
    <phoneticPr fontId="3" type="noConversion"/>
  </si>
  <si>
    <t>○ 7급(대리)</t>
    <phoneticPr fontId="3" type="noConversion"/>
  </si>
  <si>
    <t>○ 8급(주임)</t>
    <phoneticPr fontId="3" type="noConversion"/>
  </si>
  <si>
    <t>○ 9급(담당)</t>
    <phoneticPr fontId="3" type="noConversion"/>
  </si>
  <si>
    <t xml:space="preserve">    · 근속수당</t>
    <phoneticPr fontId="3" type="noConversion"/>
  </si>
  <si>
    <t>50,000원*12명*12월</t>
    <phoneticPr fontId="3" type="noConversion"/>
  </si>
  <si>
    <t xml:space="preserve">    · 가족수당</t>
    <phoneticPr fontId="3" type="noConversion"/>
  </si>
  <si>
    <t xml:space="preserve">      - 기타가족</t>
    <phoneticPr fontId="3" type="noConversion"/>
  </si>
  <si>
    <t>140,000원*12명*12월</t>
    <phoneticPr fontId="3" type="noConversion"/>
  </si>
  <si>
    <t xml:space="preserve">    · 국민연금</t>
    <phoneticPr fontId="3" type="noConversion"/>
  </si>
  <si>
    <t xml:space="preserve">    · 국민건강보험</t>
    <phoneticPr fontId="3" type="noConversion"/>
  </si>
  <si>
    <t xml:space="preserve">    · 장기요양보험</t>
    <phoneticPr fontId="3" type="noConversion"/>
  </si>
  <si>
    <t xml:space="preserve">    · 고용보험</t>
    <phoneticPr fontId="3" type="noConversion"/>
  </si>
  <si>
    <t xml:space="preserve">    · 산재보험</t>
    <phoneticPr fontId="3" type="noConversion"/>
  </si>
  <si>
    <t>01 국내여비</t>
    <phoneticPr fontId="3" type="noConversion"/>
  </si>
  <si>
    <t>25,000원*12명*6일*12월</t>
    <phoneticPr fontId="3" type="noConversion"/>
  </si>
  <si>
    <t>○ 활동여비</t>
    <phoneticPr fontId="3" type="noConversion"/>
  </si>
  <si>
    <t>100,000원*12명*12월</t>
    <phoneticPr fontId="3" type="noConversion"/>
  </si>
  <si>
    <t>○ 홍보물 제작</t>
    <phoneticPr fontId="3" type="noConversion"/>
  </si>
  <si>
    <t>○ 용품 구입</t>
    <phoneticPr fontId="3" type="noConversion"/>
  </si>
  <si>
    <t>25,000원*4명*2일</t>
    <phoneticPr fontId="3" type="noConversion"/>
  </si>
  <si>
    <t>70,000원*4명</t>
    <phoneticPr fontId="3" type="noConversion"/>
  </si>
  <si>
    <t>○ 여성스포츠대회</t>
    <phoneticPr fontId="3" type="noConversion"/>
  </si>
  <si>
    <t>101 인건비</t>
    <phoneticPr fontId="3" type="noConversion"/>
  </si>
  <si>
    <t>01 보수</t>
    <phoneticPr fontId="3" type="noConversion"/>
  </si>
  <si>
    <t>○ 생활체육프로그램 총괄담당 인건비</t>
    <phoneticPr fontId="3" type="noConversion"/>
  </si>
  <si>
    <t>○ 학교안 생활체육프로그램 강사비</t>
    <phoneticPr fontId="3" type="noConversion"/>
  </si>
  <si>
    <t>201 일반운영비</t>
    <phoneticPr fontId="3" type="noConversion"/>
  </si>
  <si>
    <t>01 사무관리비</t>
    <phoneticPr fontId="3" type="noConversion"/>
  </si>
  <si>
    <t>○ 심사위원 수당</t>
    <phoneticPr fontId="3" type="noConversion"/>
  </si>
  <si>
    <t>100,000원*3명</t>
    <phoneticPr fontId="3" type="noConversion"/>
  </si>
  <si>
    <t>○ 사무용품</t>
    <phoneticPr fontId="3" type="noConversion"/>
  </si>
  <si>
    <t>○ 학교 안·밖 보험료(주최자책임배상)</t>
    <phoneticPr fontId="3" type="noConversion"/>
  </si>
  <si>
    <t>○ 학교 안 프로그램</t>
    <phoneticPr fontId="3" type="noConversion"/>
  </si>
  <si>
    <t xml:space="preserve">   · 홍보비(현수막 등)</t>
    <phoneticPr fontId="3" type="noConversion"/>
  </si>
  <si>
    <t xml:space="preserve">   · 운동용품 지원</t>
    <phoneticPr fontId="3" type="noConversion"/>
  </si>
  <si>
    <t xml:space="preserve">   · 구급키트함</t>
    <phoneticPr fontId="3" type="noConversion"/>
  </si>
  <si>
    <t>○ 학교 밖 프로그램</t>
    <phoneticPr fontId="3" type="noConversion"/>
  </si>
  <si>
    <t xml:space="preserve">   · 시설 사용료(강사수당 포함)</t>
    <phoneticPr fontId="3" type="noConversion"/>
  </si>
  <si>
    <t>202 여비</t>
    <phoneticPr fontId="3" type="noConversion"/>
  </si>
  <si>
    <t>01 국내여비</t>
    <phoneticPr fontId="3" type="noConversion"/>
  </si>
  <si>
    <t>○ 현장점검 및 출장여비</t>
    <phoneticPr fontId="3" type="noConversion"/>
  </si>
  <si>
    <t>203 업무추진비</t>
    <phoneticPr fontId="3" type="noConversion"/>
  </si>
  <si>
    <t>03 시책추진업무추진비</t>
    <phoneticPr fontId="3" type="noConversion"/>
  </si>
  <si>
    <t>164,000원*6명</t>
    <phoneticPr fontId="3" type="noConversion"/>
  </si>
  <si>
    <t>164,000원*6명</t>
    <phoneticPr fontId="3" type="noConversion"/>
  </si>
  <si>
    <t>500,000원*2회*12명</t>
    <phoneticPr fontId="3" type="noConversion"/>
  </si>
  <si>
    <t>1,128,000원*2회</t>
    <phoneticPr fontId="3" type="noConversion"/>
  </si>
  <si>
    <t>○ 클럽 운영비</t>
    <phoneticPr fontId="3" type="noConversion"/>
  </si>
  <si>
    <t>240,000원*65개 클럽</t>
    <phoneticPr fontId="3" type="noConversion"/>
  </si>
  <si>
    <t>○ 도체육회 운영비(전산구축비)</t>
    <phoneticPr fontId="3" type="noConversion"/>
  </si>
  <si>
    <t xml:space="preserve">01 사무관리비 </t>
    <phoneticPr fontId="3" type="noConversion"/>
  </si>
  <si>
    <t>50,000원*2시간*8회*3개소*2명</t>
  </si>
  <si>
    <t>○ 휴먼북 강사수당</t>
  </si>
  <si>
    <t xml:space="preserve">    · 주강사</t>
    <phoneticPr fontId="3" type="noConversion"/>
  </si>
  <si>
    <t xml:space="preserve">    · 보조강사</t>
    <phoneticPr fontId="3" type="noConversion"/>
  </si>
  <si>
    <t>○ 앰프대여(수리 등)</t>
    <phoneticPr fontId="3" type="noConversion"/>
  </si>
  <si>
    <t>4,000원*60통*5회</t>
  </si>
  <si>
    <t>15,000원*10명*10회</t>
  </si>
  <si>
    <t>시비50%(140,000천원)
교육청50%(140,000천원)</t>
    <phoneticPr fontId="3" type="noConversion"/>
  </si>
  <si>
    <t>○ 전임지도자</t>
    <phoneticPr fontId="3" type="noConversion"/>
  </si>
  <si>
    <t xml:space="preserve">   · 기본급</t>
    <phoneticPr fontId="3" type="noConversion"/>
  </si>
  <si>
    <t xml:space="preserve">   · 퇴직적립금</t>
    <phoneticPr fontId="3" type="noConversion"/>
  </si>
  <si>
    <t xml:space="preserve">   · 법정부담금</t>
    <phoneticPr fontId="3" type="noConversion"/>
  </si>
  <si>
    <t xml:space="preserve">   · 초과근무 수당</t>
    <phoneticPr fontId="3" type="noConversion"/>
  </si>
  <si>
    <t xml:space="preserve">   · 수영 </t>
    <phoneticPr fontId="3" type="noConversion"/>
  </si>
  <si>
    <t xml:space="preserve">   · 볼링</t>
    <phoneticPr fontId="3" type="noConversion"/>
  </si>
  <si>
    <t>○ 위원회 참석 수당</t>
    <phoneticPr fontId="3" type="noConversion"/>
  </si>
  <si>
    <t>○ 대회 출전 및 전지훈련비(현지경비)</t>
    <phoneticPr fontId="3" type="noConversion"/>
  </si>
  <si>
    <t xml:space="preserve">   · 육상 </t>
    <phoneticPr fontId="3" type="noConversion"/>
  </si>
  <si>
    <t>30,000원*40개 대회</t>
    <phoneticPr fontId="3" type="noConversion"/>
  </si>
  <si>
    <t>○ 시군체육회 기본운영비</t>
    <phoneticPr fontId="3" type="noConversion"/>
  </si>
  <si>
    <t>○ 홍보비(간판,홍보물 등)</t>
    <phoneticPr fontId="3" type="noConversion"/>
  </si>
  <si>
    <t>4,000원*30명*6회</t>
    <phoneticPr fontId="3" type="noConversion"/>
  </si>
  <si>
    <t xml:space="preserve">○ 체육회 사무국 시책추진 </t>
    <phoneticPr fontId="3" type="noConversion"/>
  </si>
  <si>
    <t xml:space="preserve">○ 체육회 시책추진  </t>
    <phoneticPr fontId="3" type="noConversion"/>
  </si>
  <si>
    <t>○ 체육회 간담회(인사,운영,스포츠공정위원회 등)</t>
    <phoneticPr fontId="3" type="noConversion"/>
  </si>
  <si>
    <t>200,000원*20개 단체</t>
    <phoneticPr fontId="3" type="noConversion"/>
  </si>
  <si>
    <t xml:space="preserve">405 자산취득비 </t>
    <phoneticPr fontId="3" type="noConversion"/>
  </si>
  <si>
    <t>01 자산및물품취득비</t>
    <phoneticPr fontId="3" type="noConversion"/>
  </si>
  <si>
    <t>보조금사업</t>
    <phoneticPr fontId="3" type="noConversion"/>
  </si>
  <si>
    <t>일반보조금 사업</t>
    <phoneticPr fontId="3" type="noConversion"/>
  </si>
  <si>
    <t>시교육청비보조금 사업</t>
    <phoneticPr fontId="3" type="noConversion"/>
  </si>
  <si>
    <t xml:space="preserve">    · 초과근무수당</t>
    <phoneticPr fontId="3" type="noConversion"/>
  </si>
  <si>
    <t xml:space="preserve">    · 활동수당</t>
    <phoneticPr fontId="3" type="noConversion"/>
  </si>
  <si>
    <t>시비보조금</t>
    <phoneticPr fontId="3" type="noConversion"/>
  </si>
  <si>
    <t>시교육청비보조금</t>
    <phoneticPr fontId="3" type="noConversion"/>
  </si>
  <si>
    <t>도시비보조금</t>
    <phoneticPr fontId="3" type="noConversion"/>
  </si>
  <si>
    <t>○ 관리용역비</t>
    <phoneticPr fontId="3" type="noConversion"/>
  </si>
  <si>
    <t xml:space="preserve"> </t>
    <phoneticPr fontId="3" type="noConversion"/>
  </si>
  <si>
    <t xml:space="preserve">    · 퇴직연금운용 수수료</t>
    <phoneticPr fontId="3" type="noConversion"/>
  </si>
  <si>
    <t xml:space="preserve">    · 지문인식기·프로그램 사용료</t>
    <phoneticPr fontId="3" type="noConversion"/>
  </si>
  <si>
    <t xml:space="preserve">   · 회계재정보험</t>
    <phoneticPr fontId="3" type="noConversion"/>
  </si>
  <si>
    <t>1,000,000원*17명</t>
    <phoneticPr fontId="3" type="noConversion"/>
  </si>
  <si>
    <t>○ 사무국 운영</t>
    <phoneticPr fontId="3" type="noConversion"/>
  </si>
  <si>
    <t>도비보조금</t>
    <phoneticPr fontId="3" type="noConversion"/>
  </si>
  <si>
    <t>도비보조금</t>
    <phoneticPr fontId="3" type="noConversion"/>
  </si>
  <si>
    <t xml:space="preserve">○ 경기도 체육진흥 공모사업 </t>
    <phoneticPr fontId="3" type="noConversion"/>
  </si>
  <si>
    <t xml:space="preserve">○ 경기도 체육진흥 공모사업 </t>
    <phoneticPr fontId="3" type="noConversion"/>
  </si>
  <si>
    <t xml:space="preserve">○ 경기도 생활체육 동호회 리그 </t>
    <phoneticPr fontId="3" type="noConversion"/>
  </si>
  <si>
    <t>○ 경기스포츠클럽 육성지원</t>
    <phoneticPr fontId="3" type="noConversion"/>
  </si>
  <si>
    <t>도비보조금 사업</t>
    <phoneticPr fontId="3" type="noConversion"/>
  </si>
  <si>
    <t xml:space="preserve">경기도 체육진흥 공모사업 </t>
    <phoneticPr fontId="3" type="noConversion"/>
  </si>
  <si>
    <t>307 민간이전</t>
    <phoneticPr fontId="3" type="noConversion"/>
  </si>
  <si>
    <t>04 단체보조금</t>
    <phoneticPr fontId="3" type="noConversion"/>
  </si>
  <si>
    <t>경기스포츠클럽 육성 지원</t>
    <phoneticPr fontId="3" type="noConversion"/>
  </si>
  <si>
    <t>○ 매니저활동비</t>
    <phoneticPr fontId="3" type="noConversion"/>
  </si>
  <si>
    <t>400,000원*8개월*2명</t>
    <phoneticPr fontId="3" type="noConversion"/>
  </si>
  <si>
    <t>○ 강사수당</t>
    <phoneticPr fontId="3" type="noConversion"/>
  </si>
  <si>
    <t>○ 현수막 등</t>
    <phoneticPr fontId="3" type="noConversion"/>
  </si>
  <si>
    <t>○ 시설사용료</t>
    <phoneticPr fontId="3" type="noConversion"/>
  </si>
  <si>
    <t>○ 운영비(사무용품, 용품 등)</t>
    <phoneticPr fontId="3" type="noConversion"/>
  </si>
  <si>
    <t>경기도 생활체육동호회 리그</t>
    <phoneticPr fontId="3" type="noConversion"/>
  </si>
  <si>
    <t>01 보수</t>
    <phoneticPr fontId="3" type="noConversion"/>
  </si>
  <si>
    <t>○ 매니저수당</t>
    <phoneticPr fontId="3" type="noConversion"/>
  </si>
  <si>
    <t>○ 심판수당</t>
    <phoneticPr fontId="3" type="noConversion"/>
  </si>
  <si>
    <t>○ 보조요원수당</t>
    <phoneticPr fontId="3" type="noConversion"/>
  </si>
  <si>
    <t>201 일반운영비</t>
    <phoneticPr fontId="3" type="noConversion"/>
  </si>
  <si>
    <t>○ 보험료</t>
    <phoneticPr fontId="3" type="noConversion"/>
  </si>
  <si>
    <t>200,000원*5회</t>
    <phoneticPr fontId="3" type="noConversion"/>
  </si>
  <si>
    <t>03 행사운영비</t>
    <phoneticPr fontId="3" type="noConversion"/>
  </si>
  <si>
    <t>1,600,000원*5회</t>
    <phoneticPr fontId="3" type="noConversion"/>
  </si>
  <si>
    <t>01 국내여비</t>
    <phoneticPr fontId="3" type="noConversion"/>
  </si>
  <si>
    <t>20,000원*1명*5회</t>
    <phoneticPr fontId="3" type="noConversion"/>
  </si>
  <si>
    <t>203 업무추진비</t>
    <phoneticPr fontId="3" type="noConversion"/>
  </si>
  <si>
    <t>03 시책추진업무추진비</t>
    <phoneticPr fontId="3" type="noConversion"/>
  </si>
  <si>
    <t>20,000원*10명*2회</t>
    <phoneticPr fontId="3" type="noConversion"/>
  </si>
  <si>
    <t>도비보조금</t>
    <phoneticPr fontId="3" type="noConversion"/>
  </si>
  <si>
    <t>○ 선수 및 지도자 격려금</t>
    <phoneticPr fontId="3" type="noConversion"/>
  </si>
  <si>
    <t>○ 수당 등</t>
    <phoneticPr fontId="3" type="noConversion"/>
  </si>
  <si>
    <t>○ 정액급식비</t>
    <phoneticPr fontId="3" type="noConversion"/>
  </si>
  <si>
    <t>○ 연가보상비</t>
    <phoneticPr fontId="3" type="noConversion"/>
  </si>
  <si>
    <t xml:space="preserve">      - 자녀</t>
    <phoneticPr fontId="3" type="noConversion"/>
  </si>
  <si>
    <t xml:space="preserve">    · 초과근무수당</t>
    <phoneticPr fontId="3" type="noConversion"/>
  </si>
  <si>
    <t>70,000원*12월</t>
    <phoneticPr fontId="3" type="noConversion"/>
  </si>
  <si>
    <t xml:space="preserve">   · 차량유지관리비</t>
    <phoneticPr fontId="3" type="noConversion"/>
  </si>
  <si>
    <t xml:space="preserve"> </t>
    <phoneticPr fontId="3" type="noConversion"/>
  </si>
  <si>
    <t>03 국외여비</t>
    <phoneticPr fontId="3" type="noConversion"/>
  </si>
  <si>
    <t xml:space="preserve">○ 수당 </t>
    <phoneticPr fontId="3" type="noConversion"/>
  </si>
  <si>
    <t xml:space="preserve"> ○ 정액급식비</t>
    <phoneticPr fontId="3" type="noConversion"/>
  </si>
  <si>
    <t xml:space="preserve"> ○ 연가보상비</t>
    <phoneticPr fontId="3" type="noConversion"/>
  </si>
  <si>
    <t xml:space="preserve"> ○ 퇴직적립금</t>
    <phoneticPr fontId="3" type="noConversion"/>
  </si>
  <si>
    <t xml:space="preserve"> ○ 4대보험 부담금</t>
    <phoneticPr fontId="3" type="noConversion"/>
  </si>
  <si>
    <t>○ 일반수용비(통행료)</t>
    <phoneticPr fontId="3" type="noConversion"/>
  </si>
  <si>
    <t>○ 행사운영 지원</t>
    <phoneticPr fontId="3" type="noConversion"/>
  </si>
  <si>
    <t xml:space="preserve"> </t>
    <phoneticPr fontId="3" type="noConversion"/>
  </si>
  <si>
    <t>○ 해단식</t>
    <phoneticPr fontId="3" type="noConversion"/>
  </si>
  <si>
    <t>301 일반보전금</t>
    <phoneticPr fontId="3" type="noConversion"/>
  </si>
  <si>
    <t>11 행사실비지원금</t>
    <phoneticPr fontId="3" type="noConversion"/>
  </si>
  <si>
    <t>○ 일   비</t>
    <phoneticPr fontId="3" type="noConversion"/>
  </si>
  <si>
    <t xml:space="preserve">   · 육상, 수영, 볼링</t>
    <phoneticPr fontId="3" type="noConversion"/>
  </si>
  <si>
    <t xml:space="preserve">○ 사무용품비 </t>
    <phoneticPr fontId="3" type="noConversion"/>
  </si>
  <si>
    <t xml:space="preserve"> </t>
    <phoneticPr fontId="3" type="noConversion"/>
  </si>
  <si>
    <t xml:space="preserve">○ 단체복 </t>
    <phoneticPr fontId="3" type="noConversion"/>
  </si>
  <si>
    <t>○ 입장식 및 행사운영 지원</t>
    <phoneticPr fontId="3" type="noConversion"/>
  </si>
  <si>
    <t xml:space="preserve"> </t>
    <phoneticPr fontId="3" type="noConversion"/>
  </si>
  <si>
    <t>○ 일   비</t>
    <phoneticPr fontId="3" type="noConversion"/>
  </si>
  <si>
    <t>○ 생활체육교실 강사비</t>
    <phoneticPr fontId="3" type="noConversion"/>
  </si>
  <si>
    <t xml:space="preserve">   ·  대회운영지원</t>
    <phoneticPr fontId="3" type="noConversion"/>
  </si>
  <si>
    <t>○ 일   비</t>
    <phoneticPr fontId="3" type="noConversion"/>
  </si>
  <si>
    <t>○ 강사간담회</t>
    <phoneticPr fontId="3" type="noConversion"/>
  </si>
  <si>
    <t>○ 명절수당</t>
    <phoneticPr fontId="3" type="noConversion"/>
  </si>
  <si>
    <t>○  법정부담금</t>
    <phoneticPr fontId="3" type="noConversion"/>
  </si>
  <si>
    <t>○ 일반수용비</t>
    <phoneticPr fontId="3" type="noConversion"/>
  </si>
  <si>
    <t>○ 기관운영업무추진비</t>
    <phoneticPr fontId="3" type="noConversion"/>
  </si>
  <si>
    <t>○ 소송료</t>
    <phoneticPr fontId="3" type="noConversion"/>
  </si>
  <si>
    <t>○ 상장제작</t>
    <phoneticPr fontId="3" type="noConversion"/>
  </si>
  <si>
    <t xml:space="preserve"> </t>
    <phoneticPr fontId="3" type="noConversion"/>
  </si>
  <si>
    <t>○ 전국 배드민턴대회 개최 지원</t>
    <phoneticPr fontId="3" type="noConversion"/>
  </si>
  <si>
    <t>100,000원*4명*2개부*5회</t>
    <phoneticPr fontId="3" type="noConversion"/>
  </si>
  <si>
    <t>100,000원*2명*2개부*5회</t>
    <phoneticPr fontId="3" type="noConversion"/>
  </si>
  <si>
    <t>500,000원*5개월</t>
    <phoneticPr fontId="3" type="noConversion"/>
  </si>
  <si>
    <t>○ 생활체육 운영 지원</t>
    <phoneticPr fontId="3" type="noConversion"/>
  </si>
  <si>
    <t>○ 각종위원회 간담회</t>
    <phoneticPr fontId="3" type="noConversion"/>
  </si>
  <si>
    <t>100,000원*12월</t>
    <phoneticPr fontId="3" type="noConversion"/>
  </si>
  <si>
    <t xml:space="preserve">○ 코치수당 </t>
    <phoneticPr fontId="3" type="noConversion"/>
  </si>
  <si>
    <t xml:space="preserve"> </t>
    <phoneticPr fontId="3" type="noConversion"/>
  </si>
  <si>
    <t>24,277,000원*1회</t>
    <phoneticPr fontId="3" type="noConversion"/>
  </si>
  <si>
    <t>1,800,000원*1회</t>
    <phoneticPr fontId="3" type="noConversion"/>
  </si>
  <si>
    <t>○ 차량선박비</t>
    <phoneticPr fontId="3" type="noConversion"/>
  </si>
  <si>
    <t xml:space="preserve"> ○ 국내여비</t>
    <phoneticPr fontId="3" type="noConversion"/>
  </si>
  <si>
    <t xml:space="preserve"> ○ 국외여비</t>
    <phoneticPr fontId="3" type="noConversion"/>
  </si>
  <si>
    <t>150,000원*12회</t>
    <phoneticPr fontId="3" type="noConversion"/>
  </si>
  <si>
    <t>○ 출전 종목 강화훈련 및 용품구입</t>
    <phoneticPr fontId="3" type="noConversion"/>
  </si>
  <si>
    <t>○ 차량유류비</t>
    <phoneticPr fontId="3" type="noConversion"/>
  </si>
  <si>
    <t>○ 차량유류비</t>
    <phoneticPr fontId="3" type="noConversion"/>
  </si>
  <si>
    <t xml:space="preserve">○ 테니스교실 등 용품구입비 </t>
    <phoneticPr fontId="3" type="noConversion"/>
  </si>
  <si>
    <t>25,000원*4명*2일</t>
    <phoneticPr fontId="3" type="noConversion"/>
  </si>
  <si>
    <t>50,000원*17시간*2개부*8개월</t>
    <phoneticPr fontId="3" type="noConversion"/>
  </si>
  <si>
    <t xml:space="preserve"> ○ 각종 회의개최(운영위원회 등)</t>
    <phoneticPr fontId="3" type="noConversion"/>
  </si>
  <si>
    <t xml:space="preserve"> ○ 지도활동 보험료</t>
    <phoneticPr fontId="3" type="noConversion"/>
  </si>
  <si>
    <t>○ 신문구독료</t>
    <phoneticPr fontId="3" type="noConversion"/>
  </si>
  <si>
    <t>○ 시·군체육회장단 회비납부</t>
    <phoneticPr fontId="3" type="noConversion"/>
  </si>
  <si>
    <t>○ 경기도체육회 사무국장 회비</t>
    <phoneticPr fontId="3" type="noConversion"/>
  </si>
  <si>
    <t>일반생활체육지도자 배치(활동지원)</t>
    <phoneticPr fontId="3" type="noConversion"/>
  </si>
  <si>
    <t>○ 제16회 남양주 한강 걷기대회 개최지원</t>
    <phoneticPr fontId="3" type="noConversion"/>
  </si>
  <si>
    <t>○ 정근수당</t>
    <phoneticPr fontId="3" type="noConversion"/>
  </si>
  <si>
    <t>○ 정근수당 가산금</t>
    <phoneticPr fontId="3" type="noConversion"/>
  </si>
  <si>
    <t>(599,731,000원/12월)*60%*2회</t>
    <phoneticPr fontId="3" type="noConversion"/>
  </si>
  <si>
    <t xml:space="preserve">871,998,000원*1/12월 </t>
    <phoneticPr fontId="3" type="noConversion"/>
  </si>
  <si>
    <t>871,998,000원*4.5%</t>
    <phoneticPr fontId="3" type="noConversion"/>
  </si>
  <si>
    <t>871,998,000원*3.545%</t>
    <phoneticPr fontId="3" type="noConversion"/>
  </si>
  <si>
    <t>871,998,000원*1.15%</t>
    <phoneticPr fontId="3" type="noConversion"/>
  </si>
  <si>
    <t>871,998,000원*0.926%</t>
    <phoneticPr fontId="3" type="noConversion"/>
  </si>
  <si>
    <t>30,912,330원*12.95%</t>
    <phoneticPr fontId="3" type="noConversion"/>
  </si>
  <si>
    <t>150,000원*12월</t>
    <phoneticPr fontId="3" type="noConversion"/>
  </si>
  <si>
    <t>60,000원*2대*2회</t>
    <phoneticPr fontId="3" type="noConversion"/>
  </si>
  <si>
    <t>10,000원*1회*4명</t>
    <phoneticPr fontId="3" type="noConversion"/>
  </si>
  <si>
    <t>25,000원*17명*3일*12월</t>
    <phoneticPr fontId="3" type="noConversion"/>
  </si>
  <si>
    <t xml:space="preserve">1,050,000원*2명 </t>
    <phoneticPr fontId="3" type="noConversion"/>
  </si>
  <si>
    <t xml:space="preserve"> 80,000원*29명</t>
    <phoneticPr fontId="3" type="noConversion"/>
  </si>
  <si>
    <t>400,000원*1명*12월</t>
  </si>
  <si>
    <t>250,000원*1명*12월</t>
  </si>
  <si>
    <t>185,000원*1명*12월</t>
  </si>
  <si>
    <t>185,000원*4명*12월</t>
  </si>
  <si>
    <t>180,000원*1명*12월</t>
  </si>
  <si>
    <t>175,000원*1명*12월</t>
  </si>
  <si>
    <t xml:space="preserve">    · 가족수당</t>
    <phoneticPr fontId="3" type="noConversion"/>
  </si>
  <si>
    <t xml:space="preserve">    · 회계 및 인사 프로그램</t>
    <phoneticPr fontId="3" type="noConversion"/>
  </si>
  <si>
    <t>9,000원*17명*6식*12월</t>
    <phoneticPr fontId="3" type="noConversion"/>
  </si>
  <si>
    <t xml:space="preserve">    · 회계감사 수수료</t>
    <phoneticPr fontId="3" type="noConversion"/>
  </si>
  <si>
    <t>○ 체육회 운영 업무추진</t>
    <phoneticPr fontId="3" type="noConversion"/>
  </si>
  <si>
    <t xml:space="preserve">      - 자녀수당</t>
    <phoneticPr fontId="3" type="noConversion"/>
  </si>
  <si>
    <t>40,000원*6명*12월</t>
    <phoneticPr fontId="3" type="noConversion"/>
  </si>
  <si>
    <t>2,916,666원*12개월</t>
    <phoneticPr fontId="3" type="noConversion"/>
  </si>
  <si>
    <t>18,158원*5시간*12명*12월</t>
    <phoneticPr fontId="3" type="noConversion"/>
  </si>
  <si>
    <t>96,842원*7일*12명</t>
    <phoneticPr fontId="3" type="noConversion"/>
  </si>
  <si>
    <t xml:space="preserve">109,969,000원*1/12월 </t>
    <phoneticPr fontId="3" type="noConversion"/>
  </si>
  <si>
    <t>109,969,000원*4.5%</t>
    <phoneticPr fontId="3" type="noConversion"/>
  </si>
  <si>
    <t>109,969,000원*3.545%</t>
    <phoneticPr fontId="3" type="noConversion"/>
  </si>
  <si>
    <t>109,969,000원*1.15%</t>
    <phoneticPr fontId="3" type="noConversion"/>
  </si>
  <si>
    <t>109,969,000원*0.926%</t>
    <phoneticPr fontId="3" type="noConversion"/>
  </si>
  <si>
    <t>3,898,401원*12.95%</t>
    <phoneticPr fontId="3" type="noConversion"/>
  </si>
  <si>
    <t>04 맞춤형 복지제도 시행경비</t>
    <phoneticPr fontId="3" type="noConversion"/>
  </si>
  <si>
    <t xml:space="preserve">○ 맞춤형 복지제도 시행경비 </t>
    <phoneticPr fontId="3" type="noConversion"/>
  </si>
  <si>
    <t>1,000,000원*12명</t>
    <phoneticPr fontId="3" type="noConversion"/>
  </si>
  <si>
    <t>○ 직급보조비</t>
    <phoneticPr fontId="3" type="noConversion"/>
  </si>
  <si>
    <t xml:space="preserve"> ○ 명절휴가비</t>
    <phoneticPr fontId="3" type="noConversion"/>
  </si>
  <si>
    <t>500,000원*12명*2회</t>
    <phoneticPr fontId="3" type="noConversion"/>
  </si>
  <si>
    <t>생활체육단체 육성(사무기기 구입)</t>
    <phoneticPr fontId="3" type="noConversion"/>
  </si>
  <si>
    <t>405 자산취득비</t>
    <phoneticPr fontId="3" type="noConversion"/>
  </si>
  <si>
    <t xml:space="preserve">      - 복사기</t>
    <phoneticPr fontId="3" type="noConversion"/>
  </si>
  <si>
    <t xml:space="preserve">      - 파쇄기</t>
    <phoneticPr fontId="3" type="noConversion"/>
  </si>
  <si>
    <t>01 자산 및 물품 취득비</t>
    <phoneticPr fontId="3" type="noConversion"/>
  </si>
  <si>
    <t>○ 자산 및 물품 취득비</t>
    <phoneticPr fontId="3" type="noConversion"/>
  </si>
  <si>
    <t>5,000,000원*2대</t>
    <phoneticPr fontId="3" type="noConversion"/>
  </si>
  <si>
    <t xml:space="preserve"> 1,800,000원*1대</t>
    <phoneticPr fontId="3" type="noConversion"/>
  </si>
  <si>
    <t>100,000원*42개종목*4개</t>
  </si>
  <si>
    <t>○ 종목 격려</t>
  </si>
  <si>
    <t>8,000원*10명*5회</t>
  </si>
  <si>
    <t>25,000원*8개 종목</t>
  </si>
  <si>
    <t>1,000,000원*8개종목</t>
  </si>
  <si>
    <t>125,000원 *8개</t>
  </si>
  <si>
    <t>1,250,000원*8종목</t>
  </si>
  <si>
    <t>6,350,000원*8종목</t>
  </si>
  <si>
    <t>○ 태권도 시범단 대회 운영 지원</t>
  </si>
  <si>
    <t>200,000원*21개종목*12월</t>
  </si>
  <si>
    <t>100,000원*12월</t>
  </si>
  <si>
    <t>100,000원*26개종목*12월</t>
  </si>
  <si>
    <t>90,000원*140명</t>
  </si>
  <si>
    <t>○ 단체복 선정 심사위원 수당</t>
  </si>
  <si>
    <t>100,000원*4명</t>
  </si>
  <si>
    <t>2,000,000원*1회</t>
  </si>
  <si>
    <t>○ 시민의날 문화 행사 준비 비용(임차 등)</t>
  </si>
  <si>
    <t>83,800,000원*1회</t>
  </si>
  <si>
    <t>600,000원*2회</t>
  </si>
  <si>
    <t>1,000,000원*10개 분야</t>
  </si>
  <si>
    <t>50,000원*4개*2개 종목</t>
  </si>
  <si>
    <t>600,000원*8개월*2개 단체</t>
  </si>
  <si>
    <t>250,000원*6회</t>
  </si>
  <si>
    <t>○ 회원단체 격려금</t>
  </si>
  <si>
    <t xml:space="preserve">100,000원*352벌 </t>
  </si>
  <si>
    <t xml:space="preserve">100,000원*328벌 </t>
  </si>
  <si>
    <t>50,000원*2회</t>
  </si>
  <si>
    <t>15,000원*5일*16명</t>
  </si>
  <si>
    <t>70,000원*4일*14명</t>
  </si>
  <si>
    <t>25,000원*5일*16명</t>
  </si>
  <si>
    <t>35,000원*200명</t>
  </si>
  <si>
    <t>35,000원*100명</t>
  </si>
  <si>
    <t>70,000원*25개 종목</t>
  </si>
  <si>
    <t>300,000원*27개 종목</t>
  </si>
  <si>
    <t>50,000원*27개 종목</t>
  </si>
  <si>
    <t>500,000원*31명</t>
  </si>
  <si>
    <t>150,000원*290명</t>
  </si>
  <si>
    <t>100,000원*334명</t>
  </si>
  <si>
    <t>9,000원*2식*390명*10일</t>
    <phoneticPr fontId="3" type="noConversion"/>
  </si>
  <si>
    <t xml:space="preserve">  · 시설사용료 등(골프, 볼링, 사격, 씨름)</t>
    <phoneticPr fontId="3" type="noConversion"/>
  </si>
  <si>
    <t>4,000,000원*4개 종목</t>
    <phoneticPr fontId="3" type="noConversion"/>
  </si>
  <si>
    <t xml:space="preserve">  · 용품비</t>
    <phoneticPr fontId="3" type="noConversion"/>
  </si>
  <si>
    <t>300,000원*316명</t>
    <phoneticPr fontId="3" type="noConversion"/>
  </si>
  <si>
    <t>500,000원*27개 종목</t>
  </si>
  <si>
    <t>500,000원*25개 종목</t>
  </si>
  <si>
    <t>1,600,000원*27개 종목</t>
  </si>
  <si>
    <t>15,000원*2일*4명*2회</t>
  </si>
  <si>
    <t>80,000원*1일*4명*2회</t>
  </si>
  <si>
    <t>25,000원*2일*4명*2회</t>
  </si>
  <si>
    <t>200,000원*40명*2회</t>
  </si>
  <si>
    <t>○ 매니저 기본급(개인부담금포함)</t>
    <phoneticPr fontId="3" type="noConversion"/>
  </si>
  <si>
    <t>2,500,000원*10개월</t>
    <phoneticPr fontId="3" type="noConversion"/>
  </si>
  <si>
    <t>○ 4대보험(사업자부담금)</t>
    <phoneticPr fontId="3" type="noConversion"/>
  </si>
  <si>
    <t>300,000원*10개월</t>
    <phoneticPr fontId="3" type="noConversion"/>
  </si>
  <si>
    <t>○ 매니저 연가보상비</t>
    <phoneticPr fontId="3" type="noConversion"/>
  </si>
  <si>
    <t>1,000,000원*1회</t>
    <phoneticPr fontId="3" type="noConversion"/>
  </si>
  <si>
    <t xml:space="preserve">120,000원*167회*3명
80,000원*42회*3명 </t>
  </si>
  <si>
    <t xml:space="preserve">   · 배드민턴1, 2, 3</t>
  </si>
  <si>
    <t xml:space="preserve">120,000원*196회*3명
80,000원*50회*3명 </t>
    <phoneticPr fontId="3" type="noConversion"/>
  </si>
  <si>
    <t>12,500원*8시간*8회*3종목</t>
  </si>
  <si>
    <t>12,500원*8시간*20회*3종목</t>
  </si>
  <si>
    <t xml:space="preserve">   · 육상, 수영, 볼링</t>
  </si>
  <si>
    <t xml:space="preserve">   · 배드민턴 1, 2, 3</t>
  </si>
  <si>
    <t>3,000,000*3종목</t>
  </si>
  <si>
    <t>234,000원*10개월</t>
  </si>
  <si>
    <t>6,000,000원*2회</t>
  </si>
  <si>
    <t>100,000원*3명*4회</t>
  </si>
  <si>
    <t>100,000원*6종목</t>
  </si>
  <si>
    <t>500,000원*6종목</t>
  </si>
  <si>
    <t xml:space="preserve">2,160,000*1종목 </t>
  </si>
  <si>
    <t xml:space="preserve">4,500,000*1종목 </t>
  </si>
  <si>
    <t xml:space="preserve">2,500,000*1종목 </t>
  </si>
  <si>
    <t xml:space="preserve">9,040,000*1종목 </t>
  </si>
  <si>
    <t xml:space="preserve">   · 볼링</t>
    <phoneticPr fontId="3" type="noConversion"/>
  </si>
  <si>
    <t>7,140,000원*1종목</t>
  </si>
  <si>
    <t>202 여비</t>
    <phoneticPr fontId="3" type="noConversion"/>
  </si>
  <si>
    <t>01 국내여비</t>
    <phoneticPr fontId="3" type="noConversion"/>
  </si>
  <si>
    <t>○ 활동여비</t>
    <phoneticPr fontId="3" type="noConversion"/>
  </si>
  <si>
    <t>20,000원*1명*50회</t>
    <phoneticPr fontId="3" type="noConversion"/>
  </si>
  <si>
    <t>400,000원*6종목</t>
  </si>
  <si>
    <t>○ 시설 대관료</t>
  </si>
  <si>
    <t>400,000원*10종목</t>
  </si>
  <si>
    <t>○ 종목단체 정담회 및 격려</t>
  </si>
  <si>
    <t>30,000원*2회*15종목</t>
    <phoneticPr fontId="3" type="noConversion"/>
  </si>
  <si>
    <t>80,000원*230벌</t>
  </si>
  <si>
    <t>50,000원*3대</t>
  </si>
  <si>
    <t>1,800원*3대*80리터</t>
  </si>
  <si>
    <t>1,500,000원*1회</t>
  </si>
  <si>
    <t>2,178,000원*1회</t>
  </si>
  <si>
    <t xml:space="preserve">70,000원*25개 종목 </t>
  </si>
  <si>
    <t>200,000원*1회</t>
  </si>
  <si>
    <t xml:space="preserve">500,000원*3대 </t>
  </si>
  <si>
    <t xml:space="preserve">1,000,000원*1대 </t>
  </si>
  <si>
    <t>15,000원*4일*16명</t>
  </si>
  <si>
    <t>70,000원*3일*16명</t>
  </si>
  <si>
    <t>25,000원*4일*16명</t>
  </si>
  <si>
    <t>50,000원*25개 종목</t>
  </si>
  <si>
    <t>300,000원*25개 종목</t>
  </si>
  <si>
    <t>300,000원*1회</t>
  </si>
  <si>
    <t>10,000원*2일*480명</t>
  </si>
  <si>
    <t>80,000원*1박*80실</t>
  </si>
  <si>
    <t>9,000원*3식*2일*480명</t>
  </si>
  <si>
    <t>80,000원*520명</t>
  </si>
  <si>
    <t>100,000원*23개종목</t>
  </si>
  <si>
    <t>50,000원*10명*133회</t>
  </si>
  <si>
    <t xml:space="preserve">    · 패밀리볼링 아카데미(주1회)</t>
    <phoneticPr fontId="3" type="noConversion"/>
  </si>
  <si>
    <t xml:space="preserve">    · 건강마라톤 아카데미(주1회)</t>
    <phoneticPr fontId="3" type="noConversion"/>
  </si>
  <si>
    <t>50,000원*2시간*28회*2명</t>
    <phoneticPr fontId="3" type="noConversion"/>
  </si>
  <si>
    <t xml:space="preserve">    · 리듬체조 아카데미(주1회)</t>
    <phoneticPr fontId="3" type="noConversion"/>
  </si>
  <si>
    <t>50,000원*2시간*30회*1명</t>
    <phoneticPr fontId="3" type="noConversion"/>
  </si>
  <si>
    <t xml:space="preserve">    · 여름스포츠교실</t>
    <phoneticPr fontId="3" type="noConversion"/>
  </si>
  <si>
    <t xml:space="preserve">    · 실내·외 스포츠교실</t>
    <phoneticPr fontId="3" type="noConversion"/>
  </si>
  <si>
    <t>○ 심사위원 수당</t>
    <phoneticPr fontId="3" type="noConversion"/>
  </si>
  <si>
    <t>320,000원*4회</t>
  </si>
  <si>
    <t>4,995,000원*2회</t>
  </si>
  <si>
    <t>100,000원*3명</t>
  </si>
  <si>
    <t>7,630,000원*1회</t>
  </si>
  <si>
    <t>○ 건강마라톤교실(시설사용료)</t>
    <phoneticPr fontId="3" type="noConversion"/>
  </si>
  <si>
    <t>○ 리듬체조 아카데미(시설사용료)</t>
    <phoneticPr fontId="3" type="noConversion"/>
  </si>
  <si>
    <t>○ 사무용품(수료증 제작)</t>
    <phoneticPr fontId="3" type="noConversion"/>
  </si>
  <si>
    <t>○ 스포츠교실(시설사용료)</t>
    <phoneticPr fontId="3" type="noConversion"/>
  </si>
  <si>
    <t>70,000원*52식</t>
  </si>
  <si>
    <t>10,000원*3개소*8회*20명</t>
  </si>
  <si>
    <t>22,000원*30회</t>
  </si>
  <si>
    <t>520,000원*2회</t>
  </si>
  <si>
    <t>○ 자문단 수당</t>
    <phoneticPr fontId="3" type="noConversion"/>
  </si>
  <si>
    <t>30,000원*2시간*14회*12개소*3기수</t>
  </si>
  <si>
    <t>10,000원*2시간*2명*14회*12개소*3기수</t>
  </si>
  <si>
    <t>30,000원*2시간*6회*1명</t>
  </si>
  <si>
    <t>2,600,000원*1회</t>
  </si>
  <si>
    <t>○ 대관료</t>
    <phoneticPr fontId="3" type="noConversion"/>
  </si>
  <si>
    <t>○ 트로피 제작</t>
    <phoneticPr fontId="3" type="noConversion"/>
  </si>
  <si>
    <t>○ 종목별 대회 참가 및 개최지원</t>
  </si>
  <si>
    <t>3,000,000원*7종목</t>
  </si>
  <si>
    <t>권역별 걷기대회 개최 지원</t>
    <phoneticPr fontId="3" type="noConversion"/>
  </si>
  <si>
    <t>○ 권역별 걷기대회 개최 지원</t>
    <phoneticPr fontId="3" type="noConversion"/>
  </si>
  <si>
    <t xml:space="preserve"> 전국 생활체육대축전 참가 지원</t>
    <phoneticPr fontId="3" type="noConversion"/>
  </si>
  <si>
    <t>○ 행사운영 지원(현수막 등)</t>
    <phoneticPr fontId="3" type="noConversion"/>
  </si>
  <si>
    <t>200,000원*1회</t>
    <phoneticPr fontId="3" type="noConversion"/>
  </si>
  <si>
    <t>국비 70%(39,200천원)
시비 30%(16,800천원)</t>
  </si>
  <si>
    <t>150,000원*12개월</t>
  </si>
  <si>
    <t>40,000원*10명*2시간*30회</t>
  </si>
  <si>
    <t>150,000원*10개교</t>
  </si>
  <si>
    <t>300,000원*10개교</t>
  </si>
  <si>
    <t>44,000원*10개교</t>
  </si>
  <si>
    <t>7,240,000원*3개소</t>
  </si>
  <si>
    <t>300,000원*3개소</t>
  </si>
  <si>
    <t>20,000원*13회</t>
  </si>
  <si>
    <t xml:space="preserve"> 도비 25%(30,635천원)
 시비 25%(30,635천원)
 교육청 50%(61,270천원)</t>
  </si>
  <si>
    <t>2,744,400원*10개월</t>
  </si>
  <si>
    <t>11,890원*8시간*9개월</t>
  </si>
  <si>
    <t>40,000원*30시간*65개 클럽</t>
  </si>
  <si>
    <t>국비기금 50%(97,188천원)
도비 25%(48,594천원)
시비 25%(48,594천원)</t>
  </si>
  <si>
    <t>도비 30%(4,277천원)
시비 70%(9,979천원)</t>
  </si>
  <si>
    <t>체육회장배 체육대회 개최 지원</t>
    <phoneticPr fontId="3" type="noConversion"/>
  </si>
  <si>
    <t>○ 남양주시체육회 사무기기 구입지원</t>
    <phoneticPr fontId="3" type="noConversion"/>
  </si>
  <si>
    <t>○ 전국 생활체육 대축전 참가 지원</t>
    <phoneticPr fontId="3" type="noConversion"/>
  </si>
  <si>
    <t>○ 체육회장배 체육대회 개최 지원</t>
    <phoneticPr fontId="3" type="noConversion"/>
  </si>
  <si>
    <t>○ 회원단체 체육대회 개최</t>
    <phoneticPr fontId="3" type="noConversion"/>
  </si>
  <si>
    <t>10,000,000원*1회</t>
    <phoneticPr fontId="3" type="noConversion"/>
  </si>
  <si>
    <t>50,000원*60개 회원단체*2회</t>
    <phoneticPr fontId="3" type="noConversion"/>
  </si>
  <si>
    <t>200,000원*15회</t>
    <phoneticPr fontId="3" type="noConversion"/>
  </si>
  <si>
    <t>200,000원*10회</t>
    <phoneticPr fontId="3" type="noConversion"/>
  </si>
  <si>
    <t>○ 권역별 걷기대회 개최 지원</t>
    <phoneticPr fontId="3" type="noConversion"/>
  </si>
  <si>
    <t>465,000원*1회</t>
    <phoneticPr fontId="3" type="noConversion"/>
  </si>
  <si>
    <t>100,000원*1회</t>
    <phoneticPr fontId="3" type="noConversion"/>
  </si>
  <si>
    <t>90,000원*12월</t>
    <phoneticPr fontId="3" type="noConversion"/>
  </si>
  <si>
    <t>○ 위탁교육(법정의무교육)</t>
    <phoneticPr fontId="3" type="noConversion"/>
  </si>
  <si>
    <t xml:space="preserve">   · 사무용품 및 홍보물 제작 등</t>
    <phoneticPr fontId="3" type="noConversion"/>
  </si>
  <si>
    <t xml:space="preserve">    - 인쇄물(봉투,명함,규정집) 제작</t>
    <phoneticPr fontId="3" type="noConversion"/>
  </si>
  <si>
    <t xml:space="preserve">    - 상장 케이스 및 내지</t>
    <phoneticPr fontId="3" type="noConversion"/>
  </si>
  <si>
    <t xml:space="preserve">    - 보존문서 파기 비용</t>
    <phoneticPr fontId="3" type="noConversion"/>
  </si>
  <si>
    <t xml:space="preserve">    - 기타수용비(수수료)</t>
    <phoneticPr fontId="3" type="noConversion"/>
  </si>
  <si>
    <t xml:space="preserve">    - 신문구독료</t>
    <phoneticPr fontId="3" type="noConversion"/>
  </si>
  <si>
    <t xml:space="preserve">    - 복사기 및 파쇄기 렌탈료</t>
    <phoneticPr fontId="3" type="noConversion"/>
  </si>
  <si>
    <t xml:space="preserve">   - 소송비</t>
    <phoneticPr fontId="3" type="noConversion"/>
  </si>
  <si>
    <t xml:space="preserve">    - 홍보물 제작</t>
    <phoneticPr fontId="3" type="noConversion"/>
  </si>
  <si>
    <t xml:space="preserve">    · 홈페이지 운영 및 관리</t>
    <phoneticPr fontId="3" type="noConversion"/>
  </si>
  <si>
    <t>175,000원*4명*12월</t>
    <phoneticPr fontId="3" type="noConversion"/>
  </si>
  <si>
    <t>175,000원*4명*12월</t>
    <phoneticPr fontId="3" type="noConversion"/>
  </si>
  <si>
    <t>01 사무관리비</t>
    <phoneticPr fontId="3" type="noConversion"/>
  </si>
  <si>
    <t>○ 회계감사비</t>
    <phoneticPr fontId="3" type="noConversion"/>
  </si>
  <si>
    <t>550,000원*2회</t>
    <phoneticPr fontId="3" type="noConversion"/>
  </si>
  <si>
    <t>70,000원*60개</t>
    <phoneticPr fontId="3" type="noConversion"/>
  </si>
  <si>
    <t xml:space="preserve">6,000,000원*16개 </t>
    <phoneticPr fontId="3" type="noConversion"/>
  </si>
  <si>
    <t>○ 운영비(사무용품, 용품 등)</t>
    <phoneticPr fontId="3" type="noConversion"/>
  </si>
  <si>
    <t>○ 운영 회의 개최</t>
    <phoneticPr fontId="3" type="noConversion"/>
  </si>
  <si>
    <t>140,000원*17명*12월</t>
    <phoneticPr fontId="3" type="noConversion"/>
  </si>
  <si>
    <t>22,532원*23.98시간*15명*12월</t>
    <phoneticPr fontId="3" type="noConversion"/>
  </si>
  <si>
    <t xml:space="preserve"> 133,363원*7일*17명</t>
    <phoneticPr fontId="3" type="noConversion"/>
  </si>
  <si>
    <t>G20 1,210,000원*1회
위하고  396,000원*1회</t>
    <phoneticPr fontId="3" type="noConversion"/>
  </si>
  <si>
    <t xml:space="preserve">   -  환경관리 용품</t>
    <phoneticPr fontId="3" type="noConversion"/>
  </si>
  <si>
    <t>327,000원*3대</t>
    <phoneticPr fontId="3" type="noConversion"/>
  </si>
  <si>
    <t>446,250원*12월</t>
    <phoneticPr fontId="3" type="noConversion"/>
  </si>
  <si>
    <t>721,660원*3대</t>
    <phoneticPr fontId="3" type="noConversion"/>
  </si>
  <si>
    <t xml:space="preserve">    - 컴퓨터 렌탈료</t>
    <phoneticPr fontId="3" type="noConversion"/>
  </si>
  <si>
    <t>41,800원*2대*12월</t>
    <phoneticPr fontId="3" type="noConversion"/>
  </si>
  <si>
    <t>4,000,000원*1회</t>
    <phoneticPr fontId="3" type="noConversion"/>
  </si>
  <si>
    <t>1,800원*3대*61.72리터*12월</t>
    <phoneticPr fontId="3" type="noConversion"/>
  </si>
  <si>
    <t>2,212원*63통*12월</t>
    <phoneticPr fontId="3" type="noConversion"/>
  </si>
  <si>
    <t>307 민간이전</t>
    <phoneticPr fontId="3" type="noConversion"/>
  </si>
  <si>
    <t xml:space="preserve"> </t>
    <phoneticPr fontId="3" type="noConversion"/>
  </si>
  <si>
    <t>○ 생활체육 활성화 각종 대회 지원</t>
    <phoneticPr fontId="3" type="noConversion"/>
  </si>
  <si>
    <t>○ 생활체육 활성화 교실 지원</t>
    <phoneticPr fontId="3" type="noConversion"/>
  </si>
  <si>
    <t>출연금</t>
    <phoneticPr fontId="3" type="noConversion"/>
  </si>
  <si>
    <t>후원금</t>
    <phoneticPr fontId="3" type="noConversion"/>
  </si>
  <si>
    <t>후원금</t>
  </si>
  <si>
    <t>후원금</t>
    <phoneticPr fontId="3" type="noConversion"/>
  </si>
  <si>
    <t>512 비지정 후원금</t>
    <phoneticPr fontId="3" type="noConversion"/>
  </si>
  <si>
    <t>02 비지정후원금</t>
    <phoneticPr fontId="3" type="noConversion"/>
  </si>
  <si>
    <t>○ 후원금</t>
    <phoneticPr fontId="3" type="noConversion"/>
  </si>
  <si>
    <t>○ 우승기, 메달, 트로피 등</t>
    <phoneticPr fontId="3" type="noConversion"/>
  </si>
  <si>
    <t>3,720,000원*46종목</t>
    <phoneticPr fontId="3" type="noConversion"/>
  </si>
  <si>
    <t>경기도체육대회 참가선수단 역량강화 지원</t>
    <phoneticPr fontId="3" type="noConversion"/>
  </si>
  <si>
    <t xml:space="preserve"> </t>
    <phoneticPr fontId="3" type="noConversion"/>
  </si>
  <si>
    <t>100,000원*12월</t>
    <phoneticPr fontId="3" type="noConversion"/>
  </si>
  <si>
    <t>40,000원*60부*2회</t>
    <phoneticPr fontId="3" type="noConversion"/>
  </si>
  <si>
    <t>100,000원*90개</t>
    <phoneticPr fontId="3" type="noConversion"/>
  </si>
  <si>
    <t>100,000원*5명*7회</t>
    <phoneticPr fontId="3" type="noConversion"/>
  </si>
  <si>
    <t>650,000원*60명</t>
    <phoneticPr fontId="3" type="noConversion"/>
  </si>
  <si>
    <t>○ 임원단합대회</t>
    <phoneticPr fontId="3" type="noConversion"/>
  </si>
  <si>
    <t>○ 임원활성화(분과별)</t>
    <phoneticPr fontId="3" type="noConversion"/>
  </si>
  <si>
    <t>202 여비</t>
    <phoneticPr fontId="3" type="noConversion"/>
  </si>
  <si>
    <t>200,000원*70명</t>
    <phoneticPr fontId="3" type="noConversion"/>
  </si>
  <si>
    <t>○사무운영비(현수막 등)</t>
    <phoneticPr fontId="3" type="noConversion"/>
  </si>
  <si>
    <t>2,000,000원*1회</t>
    <phoneticPr fontId="3" type="noConversion"/>
  </si>
  <si>
    <t>100,000원*5명*6회</t>
    <phoneticPr fontId="3" type="noConversion"/>
  </si>
  <si>
    <t>500,000원*1회</t>
    <phoneticPr fontId="3" type="noConversion"/>
  </si>
  <si>
    <t>3,500,000원*1회(2024년)
2,500,000원*1회(2025년)</t>
    <phoneticPr fontId="3" type="noConversion"/>
  </si>
  <si>
    <t>500,000원*60명</t>
    <phoneticPr fontId="3" type="noConversion"/>
  </si>
  <si>
    <t>남양주시장기 에코랜드 먹골배 테니스 대회 개최지원</t>
    <phoneticPr fontId="3" type="noConversion"/>
  </si>
  <si>
    <t>○ 남양주시장기 에코랜드 먹골배 테니스 대회 개최지원</t>
    <phoneticPr fontId="3" type="noConversion"/>
  </si>
  <si>
    <t>2,000,000원*1회</t>
    <phoneticPr fontId="3" type="noConversion"/>
  </si>
  <si>
    <t>20,000원*50명*2회</t>
    <phoneticPr fontId="3" type="noConversion"/>
  </si>
  <si>
    <t xml:space="preserve">   · 8등급</t>
    <phoneticPr fontId="3" type="noConversion"/>
  </si>
  <si>
    <t>200,000원*20명*10개월</t>
    <phoneticPr fontId="3" type="noConversion"/>
  </si>
  <si>
    <t>○ 남양주시장기 에코랜드·먹골배 테니스대회 개최 지원</t>
    <phoneticPr fontId="3" type="noConversion"/>
  </si>
  <si>
    <t>○ 사전답사(만찬장 등)</t>
    <phoneticPr fontId="3" type="noConversion"/>
  </si>
  <si>
    <t>○ 사전답사(만찬장 등)</t>
    <phoneticPr fontId="3" type="noConversion"/>
  </si>
  <si>
    <t>지역기반 스포츠클럽(G-스포츠클럽) 운영지원</t>
    <phoneticPr fontId="3" type="noConversion"/>
  </si>
  <si>
    <t>○ 지역기반 스포츠클럽(G-스포츠클럽) 운영지원</t>
    <phoneticPr fontId="3" type="noConversion"/>
  </si>
  <si>
    <t xml:space="preserve">  제1조  2025년도 수입지출 예산총액은 5,254,649천원이다. (2025.01.04. 기준)</t>
    <phoneticPr fontId="3" type="noConversion"/>
  </si>
  <si>
    <t>후 원 금</t>
    <phoneticPr fontId="3" type="noConversion"/>
  </si>
  <si>
    <t>후원금</t>
    <phoneticPr fontId="3" type="noConversion"/>
  </si>
  <si>
    <t>1,200,000원*7명*4개월</t>
  </si>
  <si>
    <t>1,000,000원*3명*4개월</t>
  </si>
  <si>
    <t>800,000원*59명*4개월</t>
    <phoneticPr fontId="3" type="noConversion"/>
  </si>
  <si>
    <t>600,000원*4명*3개월</t>
    <phoneticPr fontId="3" type="noConversion"/>
  </si>
  <si>
    <t>500,000원*7명*3개월</t>
    <phoneticPr fontId="3" type="noConversion"/>
  </si>
  <si>
    <t>400,000원*5명*3개월</t>
    <phoneticPr fontId="3" type="noConversion"/>
  </si>
  <si>
    <t>300,000원*9명*3개월</t>
    <phoneticPr fontId="3" type="noConversion"/>
  </si>
  <si>
    <t>200,000원*33명*3개월</t>
    <phoneticPr fontId="3" type="noConversion"/>
  </si>
  <si>
    <t>50,000원*1회</t>
    <phoneticPr fontId="3" type="noConversion"/>
  </si>
  <si>
    <t>1,600원*1대*150리터</t>
    <phoneticPr fontId="3" type="noConversion"/>
  </si>
  <si>
    <t>75,000원*2회</t>
    <phoneticPr fontId="3" type="noConversion"/>
  </si>
  <si>
    <t>15,000원*2일*6명</t>
    <phoneticPr fontId="3" type="noConversion"/>
  </si>
  <si>
    <t>70,000원*1일*6명</t>
    <phoneticPr fontId="3" type="noConversion"/>
  </si>
  <si>
    <t>25,000원*2일*6명</t>
    <phoneticPr fontId="3" type="noConversion"/>
  </si>
  <si>
    <t>200,000원*30명</t>
    <phoneticPr fontId="3" type="noConversion"/>
  </si>
  <si>
    <t>○ 소년체전 참가자 간담회(격려 음료 등)</t>
    <phoneticPr fontId="3" type="noConversion"/>
  </si>
  <si>
    <t>30,000원*22명</t>
    <phoneticPr fontId="3" type="noConversion"/>
  </si>
  <si>
    <t>○ 일반수용비(통행료)</t>
    <phoneticPr fontId="3" type="noConversion"/>
  </si>
  <si>
    <t>202 여비</t>
    <phoneticPr fontId="3" type="noConversion"/>
  </si>
  <si>
    <t>01 국내여비</t>
    <phoneticPr fontId="3" type="noConversion"/>
  </si>
  <si>
    <t>○ 일   비</t>
    <phoneticPr fontId="3" type="noConversion"/>
  </si>
  <si>
    <t>○ 현지격려(음료구입 등)</t>
    <phoneticPr fontId="3" type="noConversion"/>
  </si>
  <si>
    <t>60,000원*1회</t>
    <phoneticPr fontId="3" type="noConversion"/>
  </si>
  <si>
    <t>1,500원*1대*90리터</t>
    <phoneticPr fontId="3" type="noConversion"/>
  </si>
  <si>
    <t>12,500원*2일*5명</t>
    <phoneticPr fontId="3" type="noConversion"/>
  </si>
  <si>
    <t>70,000원*1일*5명</t>
    <phoneticPr fontId="3" type="noConversion"/>
  </si>
  <si>
    <t>25,000원*2일*5명</t>
    <phoneticPr fontId="3" type="noConversion"/>
  </si>
  <si>
    <t>200,000원*33명</t>
    <phoneticPr fontId="3" type="noConversion"/>
  </si>
  <si>
    <t>280,000원*1회</t>
    <phoneticPr fontId="3" type="noConversion"/>
  </si>
  <si>
    <t>40,000원*7명*12월</t>
    <phoneticPr fontId="3" type="noConversion"/>
  </si>
  <si>
    <t>50,000원*4명*12월</t>
    <phoneticPr fontId="3" type="noConversion"/>
  </si>
  <si>
    <t>20,000원*8명*12월</t>
    <phoneticPr fontId="3" type="noConversion"/>
  </si>
  <si>
    <t xml:space="preserve">20,000,000원*5개종목 </t>
    <phoneticPr fontId="3" type="noConversion"/>
  </si>
  <si>
    <t>50,000원*4명*12월</t>
    <phoneticPr fontId="3" type="noConversion"/>
  </si>
  <si>
    <t>20,000원*5명*12월</t>
    <phoneticPr fontId="3" type="noConversion"/>
  </si>
  <si>
    <t>80,000원*50벌</t>
    <phoneticPr fontId="3" type="noConversion"/>
  </si>
  <si>
    <t>100,000원*3회</t>
    <phoneticPr fontId="3" type="noConversion"/>
  </si>
  <si>
    <t>100,000원*10명</t>
    <phoneticPr fontId="3" type="noConversion"/>
  </si>
  <si>
    <t>70,000원*30개</t>
    <phoneticPr fontId="3" type="noConversion"/>
  </si>
  <si>
    <t>7,000원*200명</t>
    <phoneticPr fontId="3" type="noConversion"/>
  </si>
  <si>
    <t>50,000원*1시간*4회*2명</t>
    <phoneticPr fontId="3" type="noConversion"/>
  </si>
  <si>
    <t>50,000원*8회*2개소*2명</t>
    <phoneticPr fontId="3" type="noConversion"/>
  </si>
  <si>
    <t>1,200원*2개소*28회*30명</t>
  </si>
  <si>
    <t>18,220원*3개소*2회*60명</t>
    <phoneticPr fontId="3" type="noConversion"/>
  </si>
  <si>
    <t>10,000,000원*1회</t>
    <phoneticPr fontId="3" type="noConversion"/>
  </si>
  <si>
    <t>50,000,000원*1회</t>
    <phoneticPr fontId="3" type="noConversion"/>
  </si>
  <si>
    <t>400,000원*7개 종목</t>
    <phoneticPr fontId="3" type="noConversion"/>
  </si>
  <si>
    <t>100,000원*4개*7개 종목</t>
    <phoneticPr fontId="3" type="noConversion"/>
  </si>
  <si>
    <t>400,000원*7개 종목</t>
    <phoneticPr fontId="3" type="noConversion"/>
  </si>
  <si>
    <t>100,000원*4개*7개 종목</t>
    <phoneticPr fontId="3" type="noConversion"/>
  </si>
  <si>
    <t>100,000원*2회</t>
    <phoneticPr fontId="3" type="noConversion"/>
  </si>
  <si>
    <t xml:space="preserve"> </t>
    <phoneticPr fontId="3" type="noConversion"/>
  </si>
  <si>
    <t>500,000원*1회</t>
    <phoneticPr fontId="3" type="noConversion"/>
  </si>
  <si>
    <t>1,000,000원*2개부</t>
    <phoneticPr fontId="3" type="noConversion"/>
  </si>
  <si>
    <t>2,500,000원*12개월*3명</t>
    <phoneticPr fontId="3" type="noConversion"/>
  </si>
  <si>
    <t>209,000원*12월*3명</t>
    <phoneticPr fontId="3" type="noConversion"/>
  </si>
  <si>
    <t>260,333*12개월*3명</t>
    <phoneticPr fontId="3" type="noConversion"/>
  </si>
  <si>
    <t>17,500원*3명*96시간</t>
    <phoneticPr fontId="3" type="noConversion"/>
  </si>
  <si>
    <t>300,000원*12개월*1종목</t>
    <phoneticPr fontId="3" type="noConversion"/>
  </si>
  <si>
    <t>500,000원*12개월*2종목</t>
    <phoneticPr fontId="3" type="noConversion"/>
  </si>
  <si>
    <t>6,488,000원*1종목</t>
    <phoneticPr fontId="3" type="noConversion"/>
  </si>
  <si>
    <t>7,988,000원*1종목</t>
    <phoneticPr fontId="3" type="noConversion"/>
  </si>
  <si>
    <t>110,000원*2회</t>
    <phoneticPr fontId="3" type="noConversion"/>
  </si>
  <si>
    <t>○ 체육회 30주년 기념 체육대회</t>
    <phoneticPr fontId="3" type="noConversion"/>
  </si>
  <si>
    <t>25,000원*3일*12명</t>
    <phoneticPr fontId="3" type="noConversion"/>
  </si>
  <si>
    <t>○ 컴퓨터, 책상, 의자 등</t>
    <phoneticPr fontId="3" type="noConversion"/>
  </si>
  <si>
    <t>700,000원*1회</t>
    <phoneticPr fontId="3" type="noConversion"/>
  </si>
  <si>
    <t>30,000,000원*1회</t>
    <phoneticPr fontId="3" type="noConversion"/>
  </si>
  <si>
    <t xml:space="preserve">5,000,000원*16종목 </t>
    <phoneticPr fontId="3" type="noConversion"/>
  </si>
  <si>
    <t>1,677,000원*1회</t>
    <phoneticPr fontId="3" type="noConversion"/>
  </si>
  <si>
    <t>20,000원*10명*20회</t>
    <phoneticPr fontId="3" type="noConversion"/>
  </si>
  <si>
    <t>100,000원*2회</t>
    <phoneticPr fontId="3" type="noConversion"/>
  </si>
  <si>
    <t>1,600,000원*25개 종목</t>
    <phoneticPr fontId="3" type="noConversion"/>
  </si>
  <si>
    <t>12,000,000원*1회</t>
    <phoneticPr fontId="3" type="noConversion"/>
  </si>
  <si>
    <t>300,000원*5개분과*2회</t>
    <phoneticPr fontId="3" type="noConversion"/>
  </si>
  <si>
    <t>○ 급식비</t>
    <phoneticPr fontId="3" type="noConversion"/>
  </si>
  <si>
    <t xml:space="preserve">  · 급식비</t>
    <phoneticPr fontId="3" type="noConversion"/>
  </si>
  <si>
    <t>○ 급식비</t>
    <phoneticPr fontId="3" type="noConversion"/>
  </si>
  <si>
    <t>48,000,000원*1회</t>
    <phoneticPr fontId="3" type="noConversion"/>
  </si>
  <si>
    <t>○ 대회 운영 회의비</t>
    <phoneticPr fontId="3" type="noConversion"/>
  </si>
  <si>
    <t>전문체육대회 입상지원</t>
    <phoneticPr fontId="3" type="noConversion"/>
  </si>
  <si>
    <t>○ 전문체육대회 입상 지원(경기도체육대회, 전국체육대회, 소년체육대회)</t>
    <phoneticPr fontId="3" type="noConversion"/>
  </si>
  <si>
    <t>○ 전문체육대회입상지원</t>
    <phoneticPr fontId="3" type="noConversion"/>
  </si>
  <si>
    <t>○ 와부읍 외 8개 읍면동</t>
    <phoneticPr fontId="3" type="noConversion"/>
  </si>
  <si>
    <t>2,262,600원*6명*12월</t>
    <phoneticPr fontId="3" type="noConversion"/>
  </si>
  <si>
    <t>2,262,600원*6명</t>
    <phoneticPr fontId="3" type="noConversion"/>
  </si>
  <si>
    <t>162,908,000원*4.5%</t>
    <phoneticPr fontId="3" type="noConversion"/>
  </si>
  <si>
    <t>162,908,000원*3.545%</t>
    <phoneticPr fontId="3" type="noConversion"/>
  </si>
  <si>
    <t>162,908,000원*1.15%</t>
    <phoneticPr fontId="3" type="noConversion"/>
  </si>
  <si>
    <t>162,908,000원*0.724%</t>
    <phoneticPr fontId="3" type="noConversion"/>
  </si>
  <si>
    <t>5,775,000원*12.95%</t>
    <phoneticPr fontId="3" type="noConversion"/>
  </si>
  <si>
    <t>국시비보조금 사업</t>
    <phoneticPr fontId="3" type="noConversion"/>
  </si>
  <si>
    <t xml:space="preserve"> </t>
    <phoneticPr fontId="3" type="noConversion"/>
  </si>
  <si>
    <t>국시비보조금</t>
    <phoneticPr fontId="3" type="noConversion"/>
  </si>
  <si>
    <t>국시비보조금</t>
    <phoneticPr fontId="3" type="noConversion"/>
  </si>
  <si>
    <t>10,000,000원*5개 대회</t>
    <phoneticPr fontId="3" type="noConversion"/>
  </si>
  <si>
    <t>2,000원*125리터*2회</t>
    <phoneticPr fontId="3" type="noConversion"/>
  </si>
  <si>
    <t>65,000원*25개 종목*4명</t>
    <phoneticPr fontId="3" type="noConversion"/>
  </si>
  <si>
    <t>35,000원*42명</t>
    <phoneticPr fontId="3" type="noConversion"/>
  </si>
  <si>
    <t>20,000원*13개종목</t>
    <phoneticPr fontId="3" type="noConversion"/>
  </si>
  <si>
    <t>500,000원*15종목</t>
    <phoneticPr fontId="3" type="noConversion"/>
  </si>
  <si>
    <t>7,600,000원*1회</t>
    <phoneticPr fontId="3" type="noConversion"/>
  </si>
  <si>
    <t>7,000원*2,500개</t>
    <phoneticPr fontId="3" type="noConversion"/>
  </si>
  <si>
    <t>16,100,000원*1회</t>
    <phoneticPr fontId="3" type="noConversion"/>
  </si>
  <si>
    <t>20,000,000원*1회</t>
    <phoneticPr fontId="3" type="noConversion"/>
  </si>
  <si>
    <t>4,500,000원*42개 종목</t>
    <phoneticPr fontId="3" type="noConversion"/>
  </si>
  <si>
    <t>105,000,000원*1회</t>
    <phoneticPr fontId="3" type="noConversion"/>
  </si>
  <si>
    <t>50,000원*25시간*10개월*2명</t>
    <phoneticPr fontId="3" type="noConversion"/>
  </si>
  <si>
    <t>5,000,000원*6개대회</t>
    <phoneticPr fontId="3" type="noConversion"/>
  </si>
  <si>
    <t>250,000원*64회</t>
    <phoneticPr fontId="3" type="noConversion"/>
  </si>
  <si>
    <t xml:space="preserve">○ 체육회 정책 시책추진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</si>
</sst>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76" formatCode="#,###,##0\ ;\△#,###,##0\ ;0\ "/>
    <numFmt numFmtId="177" formatCode="#,##0\ ;\ \△#,##0\ ;\ 0\ "/>
    <numFmt numFmtId="178" formatCode="#,##0_ "/>
    <numFmt numFmtId="179" formatCode="#,##0_);[Red]\(#,##0\)"/>
    <numFmt numFmtId="180" formatCode="_-* #,##0.000_-;\-* #,##0.000_-;_-* &quot;-&quot;???_-;_-@_-"/>
    <numFmt numFmtId="183" formatCode="0_);[Red]\(0\)"/>
  </numFmts>
  <fonts count="55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굴림체"/>
      <family val="3"/>
      <charset val="129"/>
    </font>
    <font>
      <sz val="12"/>
      <name val="굴림체"/>
      <family val="3"/>
      <charset val="129"/>
    </font>
    <font>
      <b/>
      <sz val="12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11"/>
      <color theme="1"/>
      <name val="새굴림"/>
      <family val="1"/>
      <charset val="129"/>
    </font>
    <font>
      <b/>
      <sz val="12"/>
      <color theme="1"/>
      <name val="새굴림"/>
      <family val="1"/>
      <charset val="129"/>
    </font>
    <font>
      <sz val="12"/>
      <color theme="1"/>
      <name val="새굴림"/>
      <family val="1"/>
      <charset val="129"/>
    </font>
    <font>
      <sz val="10"/>
      <color theme="1"/>
      <name val="새굴림"/>
      <family val="1"/>
      <charset val="129"/>
    </font>
    <font>
      <b/>
      <sz val="11"/>
      <color indexed="53"/>
      <name val="맑은 고딕"/>
      <family val="3"/>
      <charset val="129"/>
    </font>
    <font>
      <sz val="11"/>
      <color indexed="16"/>
      <name val="맑은 고딕"/>
      <family val="3"/>
      <charset val="129"/>
    </font>
    <font>
      <sz val="11"/>
      <color indexed="19"/>
      <name val="맑은 고딕"/>
      <family val="3"/>
      <charset val="129"/>
    </font>
    <font>
      <sz val="11"/>
      <color indexed="53"/>
      <name val="맑은 고딕"/>
      <family val="3"/>
      <charset val="129"/>
    </font>
    <font>
      <b/>
      <sz val="18"/>
      <color indexed="62"/>
      <name val="맑은 고딕"/>
      <family val="3"/>
      <charset val="129"/>
    </font>
    <font>
      <b/>
      <sz val="15"/>
      <color indexed="62"/>
      <name val="맑은 고딕"/>
      <family val="3"/>
      <charset val="129"/>
    </font>
    <font>
      <b/>
      <sz val="13"/>
      <color indexed="62"/>
      <name val="맑은 고딕"/>
      <family val="3"/>
      <charset val="129"/>
    </font>
    <font>
      <b/>
      <sz val="11"/>
      <color indexed="62"/>
      <name val="맑은 고딕"/>
      <family val="3"/>
      <charset val="129"/>
    </font>
    <font>
      <sz val="10"/>
      <color theme="1"/>
      <name val="굴림체"/>
      <family val="3"/>
      <charset val="129"/>
    </font>
    <font>
      <sz val="16"/>
      <color rgb="FF1B1760"/>
      <name val="HY헤드라인M"/>
      <family val="1"/>
      <charset val="129"/>
    </font>
    <font>
      <b/>
      <sz val="28"/>
      <name val="HY견명조"/>
      <family val="1"/>
      <charset val="129"/>
    </font>
    <font>
      <b/>
      <sz val="13"/>
      <name val="새굴림"/>
      <family val="1"/>
      <charset val="129"/>
    </font>
    <font>
      <b/>
      <sz val="11"/>
      <name val="새굴림"/>
      <family val="1"/>
      <charset val="129"/>
    </font>
    <font>
      <sz val="11"/>
      <color theme="1"/>
      <name val="돋움"/>
      <family val="3"/>
      <charset val="129"/>
    </font>
    <font>
      <sz val="12"/>
      <color theme="1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1"/>
      <color rgb="FFFF0000"/>
      <name val="새굴림"/>
      <family val="1"/>
      <charset val="129"/>
    </font>
    <font>
      <sz val="11"/>
      <color rgb="FFFF0000"/>
      <name val="돋움"/>
      <family val="3"/>
      <charset val="129"/>
    </font>
    <font>
      <sz val="12"/>
      <color rgb="FFFF0000"/>
      <name val="새굴림"/>
      <family val="1"/>
      <charset val="129"/>
    </font>
    <font>
      <sz val="12"/>
      <color rgb="FFFF0000"/>
      <name val="굴림체"/>
      <family val="3"/>
      <charset val="129"/>
    </font>
    <font>
      <b/>
      <sz val="22"/>
      <color theme="1"/>
      <name val="HY견명조"/>
      <family val="1"/>
      <charset val="129"/>
    </font>
    <font>
      <sz val="11"/>
      <name val="새굴림"/>
      <family val="1"/>
      <charset val="129"/>
    </font>
    <font>
      <sz val="12"/>
      <name val="새굴림"/>
      <family val="1"/>
      <charset val="129"/>
    </font>
    <font>
      <b/>
      <sz val="20"/>
      <name val="HY견명조"/>
      <family val="1"/>
      <charset val="129"/>
    </font>
    <font>
      <sz val="10"/>
      <color rgb="FFFF0000"/>
      <name val="굴림체"/>
      <family val="3"/>
      <charset val="129"/>
    </font>
    <font>
      <sz val="11"/>
      <color rgb="FF000000"/>
      <name val="휴먼명조"/>
      <family val="3"/>
      <charset val="129"/>
    </font>
    <font>
      <sz val="10"/>
      <color rgb="FFFF0000"/>
      <name val="새굴림"/>
      <family val="1"/>
      <charset val="129"/>
    </font>
    <font>
      <b/>
      <sz val="12"/>
      <name val="새굴림"/>
      <family val="1"/>
      <charset val="129"/>
    </font>
    <font>
      <sz val="11"/>
      <color rgb="FF0000FF"/>
      <name val="돋움"/>
      <family val="3"/>
      <charset val="129"/>
    </font>
    <font>
      <sz val="10"/>
      <color rgb="FF0000FF"/>
      <name val="굴림체"/>
      <family val="3"/>
      <charset val="129"/>
    </font>
    <font>
      <b/>
      <sz val="10"/>
      <name val="새굴림"/>
      <family val="1"/>
      <charset val="129"/>
    </font>
    <font>
      <sz val="10"/>
      <name val="새굴림"/>
      <family val="1"/>
      <charset val="129"/>
    </font>
    <font>
      <b/>
      <sz val="9"/>
      <name val="새굴림"/>
      <family val="1"/>
      <charset val="129"/>
    </font>
  </fonts>
  <fills count="4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6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theme="0" tint="-4.9989318521683403E-2"/>
      </left>
      <right style="thin">
        <color indexed="64"/>
      </right>
      <top/>
      <bottom/>
      <diagonal/>
    </border>
    <border>
      <left style="thin">
        <color theme="0" tint="-4.9989318521683403E-2"/>
      </left>
      <right style="thin">
        <color indexed="64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 tint="-4.9989318521683403E-2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</borders>
  <cellStyleXfs count="50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36" borderId="1" applyNumberFormat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9" borderId="3" applyNumberFormat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11" borderId="1" applyNumberFormat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" fillId="36" borderId="5" applyNumberFormat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4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8" borderId="0" xfId="0" applyFont="1" applyFill="1">
      <alignment vertical="center"/>
    </xf>
    <xf numFmtId="0" fontId="5" fillId="8" borderId="0" xfId="0" applyFont="1" applyFill="1">
      <alignment vertical="center"/>
    </xf>
    <xf numFmtId="41" fontId="5" fillId="8" borderId="0" xfId="1" applyFont="1" applyFill="1">
      <alignment vertical="center"/>
    </xf>
    <xf numFmtId="0" fontId="18" fillId="10" borderId="0" xfId="0" applyFont="1" applyFill="1">
      <alignment vertical="center"/>
    </xf>
    <xf numFmtId="0" fontId="18" fillId="8" borderId="12" xfId="0" applyFont="1" applyFill="1" applyBorder="1" applyAlignment="1">
      <alignment vertical="center" shrinkToFit="1"/>
    </xf>
    <xf numFmtId="0" fontId="30" fillId="8" borderId="0" xfId="0" applyFont="1" applyFill="1">
      <alignment vertical="center"/>
    </xf>
    <xf numFmtId="0" fontId="18" fillId="0" borderId="0" xfId="0" applyFont="1">
      <alignment vertical="center"/>
    </xf>
    <xf numFmtId="0" fontId="18" fillId="6" borderId="0" xfId="0" applyFont="1" applyFill="1">
      <alignment vertical="center"/>
    </xf>
    <xf numFmtId="0" fontId="18" fillId="7" borderId="0" xfId="0" applyFont="1" applyFill="1">
      <alignment vertical="center"/>
    </xf>
    <xf numFmtId="0" fontId="18" fillId="5" borderId="0" xfId="0" applyFont="1" applyFill="1">
      <alignment vertical="center"/>
    </xf>
    <xf numFmtId="176" fontId="20" fillId="8" borderId="7" xfId="1" applyNumberFormat="1" applyFont="1" applyFill="1" applyBorder="1" applyAlignment="1">
      <alignment horizontal="right" vertical="center"/>
    </xf>
    <xf numFmtId="0" fontId="32" fillId="0" borderId="0" xfId="0" applyFont="1">
      <alignment vertical="center"/>
    </xf>
    <xf numFmtId="0" fontId="33" fillId="0" borderId="0" xfId="0" applyFont="1" applyBorder="1" applyAlignment="1">
      <alignment vertical="center"/>
    </xf>
    <xf numFmtId="0" fontId="34" fillId="0" borderId="0" xfId="0" applyFont="1" applyBorder="1" applyAlignment="1">
      <alignment horizontal="right" vertical="center"/>
    </xf>
    <xf numFmtId="0" fontId="33" fillId="0" borderId="7" xfId="0" applyFont="1" applyBorder="1" applyAlignment="1">
      <alignment horizontal="center" vertical="center"/>
    </xf>
    <xf numFmtId="41" fontId="33" fillId="0" borderId="7" xfId="0" applyNumberFormat="1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178" fontId="33" fillId="0" borderId="7" xfId="0" applyNumberFormat="1" applyFont="1" applyBorder="1" applyAlignment="1">
      <alignment horizontal="right" vertical="center"/>
    </xf>
    <xf numFmtId="0" fontId="33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19" fillId="8" borderId="13" xfId="0" applyFont="1" applyFill="1" applyBorder="1" applyAlignment="1">
      <alignment vertical="center"/>
    </xf>
    <xf numFmtId="0" fontId="36" fillId="8" borderId="0" xfId="0" applyFont="1" applyFill="1">
      <alignment vertical="center"/>
    </xf>
    <xf numFmtId="0" fontId="20" fillId="8" borderId="6" xfId="0" applyFont="1" applyFill="1" applyBorder="1" applyAlignment="1">
      <alignment horizontal="left" vertical="center"/>
    </xf>
    <xf numFmtId="0" fontId="37" fillId="8" borderId="0" xfId="0" applyFont="1" applyFill="1">
      <alignment vertical="center"/>
    </xf>
    <xf numFmtId="0" fontId="20" fillId="8" borderId="10" xfId="0" applyFont="1" applyFill="1" applyBorder="1" applyAlignment="1">
      <alignment horizontal="left" vertical="center"/>
    </xf>
    <xf numFmtId="0" fontId="20" fillId="8" borderId="11" xfId="0" applyFont="1" applyFill="1" applyBorder="1" applyAlignment="1">
      <alignment horizontal="left" vertical="center"/>
    </xf>
    <xf numFmtId="176" fontId="20" fillId="8" borderId="6" xfId="1" applyNumberFormat="1" applyFont="1" applyFill="1" applyBorder="1" applyAlignment="1">
      <alignment horizontal="right" vertical="center"/>
    </xf>
    <xf numFmtId="0" fontId="20" fillId="8" borderId="13" xfId="0" applyFont="1" applyFill="1" applyBorder="1" applyAlignment="1">
      <alignment horizontal="left" vertical="center"/>
    </xf>
    <xf numFmtId="0" fontId="19" fillId="8" borderId="6" xfId="0" applyFont="1" applyFill="1" applyBorder="1" applyAlignment="1">
      <alignment vertical="center"/>
    </xf>
    <xf numFmtId="0" fontId="18" fillId="9" borderId="0" xfId="0" applyFont="1" applyFill="1">
      <alignment vertical="center"/>
    </xf>
    <xf numFmtId="176" fontId="33" fillId="0" borderId="7" xfId="0" applyNumberFormat="1" applyFont="1" applyBorder="1" applyAlignment="1">
      <alignment horizontal="right" vertical="center"/>
    </xf>
    <xf numFmtId="0" fontId="39" fillId="0" borderId="0" xfId="0" applyFont="1">
      <alignment vertical="center"/>
    </xf>
    <xf numFmtId="0" fontId="41" fillId="8" borderId="0" xfId="0" applyFont="1" applyFill="1">
      <alignment vertical="center"/>
    </xf>
    <xf numFmtId="0" fontId="19" fillId="8" borderId="6" xfId="0" applyFont="1" applyFill="1" applyBorder="1" applyAlignment="1">
      <alignment horizontal="left" vertical="center"/>
    </xf>
    <xf numFmtId="0" fontId="38" fillId="0" borderId="0" xfId="0" applyFont="1">
      <alignment vertical="center"/>
    </xf>
    <xf numFmtId="0" fontId="35" fillId="0" borderId="0" xfId="0" applyFont="1">
      <alignment vertical="center"/>
    </xf>
    <xf numFmtId="0" fontId="19" fillId="8" borderId="9" xfId="0" applyFont="1" applyFill="1" applyBorder="1" applyAlignment="1">
      <alignment vertical="center"/>
    </xf>
    <xf numFmtId="0" fontId="19" fillId="8" borderId="12" xfId="0" applyFont="1" applyFill="1" applyBorder="1" applyAlignment="1">
      <alignment horizontal="left" vertical="center"/>
    </xf>
    <xf numFmtId="0" fontId="36" fillId="0" borderId="0" xfId="0" applyFont="1">
      <alignment vertical="center"/>
    </xf>
    <xf numFmtId="41" fontId="41" fillId="8" borderId="0" xfId="1" applyFont="1" applyFill="1">
      <alignment vertical="center"/>
    </xf>
    <xf numFmtId="176" fontId="19" fillId="8" borderId="8" xfId="0" applyNumberFormat="1" applyFont="1" applyFill="1" applyBorder="1" applyAlignment="1">
      <alignment horizontal="right" vertical="center"/>
    </xf>
    <xf numFmtId="0" fontId="20" fillId="8" borderId="8" xfId="0" applyFont="1" applyFill="1" applyBorder="1" applyAlignment="1">
      <alignment horizontal="left" vertical="center"/>
    </xf>
    <xf numFmtId="41" fontId="36" fillId="0" borderId="0" xfId="1" applyFont="1">
      <alignment vertical="center"/>
    </xf>
    <xf numFmtId="0" fontId="40" fillId="8" borderId="6" xfId="0" applyFont="1" applyFill="1" applyBorder="1" applyAlignment="1">
      <alignment horizontal="left" vertical="center"/>
    </xf>
    <xf numFmtId="0" fontId="33" fillId="0" borderId="7" xfId="0" applyFont="1" applyBorder="1" applyAlignment="1">
      <alignment horizontal="center" vertical="center"/>
    </xf>
    <xf numFmtId="0" fontId="0" fillId="5" borderId="0" xfId="0" applyFill="1">
      <alignment vertical="center"/>
    </xf>
    <xf numFmtId="0" fontId="38" fillId="7" borderId="0" xfId="0" applyFont="1" applyFill="1">
      <alignment vertical="center"/>
    </xf>
    <xf numFmtId="176" fontId="19" fillId="41" borderId="12" xfId="0" applyNumberFormat="1" applyFont="1" applyFill="1" applyBorder="1" applyAlignment="1">
      <alignment horizontal="right" vertical="center"/>
    </xf>
    <xf numFmtId="176" fontId="19" fillId="41" borderId="7" xfId="1" applyNumberFormat="1" applyFont="1" applyFill="1" applyBorder="1" applyAlignment="1">
      <alignment horizontal="right" vertical="center"/>
    </xf>
    <xf numFmtId="176" fontId="19" fillId="41" borderId="7" xfId="0" applyNumberFormat="1" applyFont="1" applyFill="1" applyBorder="1" applyAlignment="1">
      <alignment horizontal="right" vertical="center"/>
    </xf>
    <xf numFmtId="176" fontId="19" fillId="41" borderId="12" xfId="1" applyNumberFormat="1" applyFont="1" applyFill="1" applyBorder="1" applyAlignment="1">
      <alignment horizontal="right" vertical="center"/>
    </xf>
    <xf numFmtId="176" fontId="43" fillId="8" borderId="8" xfId="1" applyNumberFormat="1" applyFont="1" applyFill="1" applyBorder="1">
      <alignment vertical="center"/>
    </xf>
    <xf numFmtId="176" fontId="43" fillId="8" borderId="8" xfId="0" applyNumberFormat="1" applyFont="1" applyFill="1" applyBorder="1">
      <alignment vertical="center"/>
    </xf>
    <xf numFmtId="0" fontId="43" fillId="8" borderId="13" xfId="0" applyFont="1" applyFill="1" applyBorder="1" applyAlignment="1">
      <alignment vertical="center" shrinkToFit="1"/>
    </xf>
    <xf numFmtId="176" fontId="43" fillId="8" borderId="6" xfId="1" applyNumberFormat="1" applyFont="1" applyFill="1" applyBorder="1">
      <alignment vertical="center"/>
    </xf>
    <xf numFmtId="176" fontId="43" fillId="8" borderId="6" xfId="0" applyNumberFormat="1" applyFont="1" applyFill="1" applyBorder="1">
      <alignment vertical="center"/>
    </xf>
    <xf numFmtId="176" fontId="43" fillId="8" borderId="12" xfId="0" applyNumberFormat="1" applyFont="1" applyFill="1" applyBorder="1">
      <alignment vertical="center"/>
    </xf>
    <xf numFmtId="176" fontId="34" fillId="42" borderId="7" xfId="1" applyNumberFormat="1" applyFont="1" applyFill="1" applyBorder="1">
      <alignment vertical="center"/>
    </xf>
    <xf numFmtId="176" fontId="34" fillId="42" borderId="7" xfId="0" applyNumberFormat="1" applyFont="1" applyFill="1" applyBorder="1">
      <alignment vertical="center"/>
    </xf>
    <xf numFmtId="0" fontId="43" fillId="8" borderId="6" xfId="0" applyFont="1" applyFill="1" applyBorder="1" applyAlignment="1">
      <alignment vertical="center" shrinkToFit="1"/>
    </xf>
    <xf numFmtId="176" fontId="43" fillId="5" borderId="7" xfId="1" applyNumberFormat="1" applyFont="1" applyFill="1" applyBorder="1">
      <alignment vertical="center"/>
    </xf>
    <xf numFmtId="176" fontId="43" fillId="5" borderId="12" xfId="0" applyNumberFormat="1" applyFont="1" applyFill="1" applyBorder="1">
      <alignment vertical="center"/>
    </xf>
    <xf numFmtId="0" fontId="21" fillId="8" borderId="0" xfId="0" applyFont="1" applyFill="1">
      <alignment vertical="center"/>
    </xf>
    <xf numFmtId="176" fontId="43" fillId="0" borderId="6" xfId="1" applyNumberFormat="1" applyFont="1" applyFill="1" applyBorder="1">
      <alignment vertical="center"/>
    </xf>
    <xf numFmtId="0" fontId="43" fillId="0" borderId="32" xfId="0" applyFont="1" applyFill="1" applyBorder="1" applyAlignment="1">
      <alignment horizontal="left" vertical="center" shrinkToFit="1"/>
    </xf>
    <xf numFmtId="176" fontId="43" fillId="0" borderId="29" xfId="1" applyNumberFormat="1" applyFont="1" applyFill="1" applyBorder="1">
      <alignment vertical="center"/>
    </xf>
    <xf numFmtId="176" fontId="43" fillId="0" borderId="30" xfId="1" applyNumberFormat="1" applyFont="1" applyFill="1" applyBorder="1">
      <alignment vertical="center"/>
    </xf>
    <xf numFmtId="0" fontId="43" fillId="0" borderId="33" xfId="45" applyFont="1" applyFill="1" applyBorder="1" applyAlignment="1">
      <alignment horizontal="left" vertical="center" shrinkToFit="1"/>
    </xf>
    <xf numFmtId="176" fontId="43" fillId="0" borderId="29" xfId="0" applyNumberFormat="1" applyFont="1" applyFill="1" applyBorder="1">
      <alignment vertical="center"/>
    </xf>
    <xf numFmtId="176" fontId="43" fillId="0" borderId="6" xfId="0" applyNumberFormat="1" applyFont="1" applyFill="1" applyBorder="1">
      <alignment vertical="center"/>
    </xf>
    <xf numFmtId="0" fontId="44" fillId="8" borderId="10" xfId="0" applyFont="1" applyFill="1" applyBorder="1" applyAlignment="1">
      <alignment horizontal="left" vertical="center"/>
    </xf>
    <xf numFmtId="176" fontId="44" fillId="8" borderId="7" xfId="1" applyNumberFormat="1" applyFont="1" applyFill="1" applyBorder="1" applyAlignment="1">
      <alignment horizontal="right" vertical="center"/>
    </xf>
    <xf numFmtId="176" fontId="34" fillId="41" borderId="7" xfId="1" applyNumberFormat="1" applyFont="1" applyFill="1" applyBorder="1">
      <alignment vertical="center"/>
    </xf>
    <xf numFmtId="176" fontId="34" fillId="41" borderId="7" xfId="0" applyNumberFormat="1" applyFont="1" applyFill="1" applyBorder="1">
      <alignment vertical="center"/>
    </xf>
    <xf numFmtId="0" fontId="0" fillId="0" borderId="0" xfId="0" applyFont="1">
      <alignment vertical="center"/>
    </xf>
    <xf numFmtId="0" fontId="43" fillId="0" borderId="6" xfId="0" applyFont="1" applyFill="1" applyBorder="1">
      <alignment vertical="center"/>
    </xf>
    <xf numFmtId="176" fontId="43" fillId="0" borderId="8" xfId="1" applyNumberFormat="1" applyFont="1" applyFill="1" applyBorder="1">
      <alignment vertical="center"/>
    </xf>
    <xf numFmtId="176" fontId="43" fillId="0" borderId="8" xfId="0" applyNumberFormat="1" applyFont="1" applyFill="1" applyBorder="1">
      <alignment vertical="center"/>
    </xf>
    <xf numFmtId="0" fontId="43" fillId="0" borderId="13" xfId="0" applyFont="1" applyFill="1" applyBorder="1" applyAlignment="1">
      <alignment vertical="center" shrinkToFit="1"/>
    </xf>
    <xf numFmtId="176" fontId="43" fillId="0" borderId="6" xfId="2" applyNumberFormat="1" applyFont="1" applyFill="1" applyBorder="1">
      <alignment vertical="center"/>
    </xf>
    <xf numFmtId="0" fontId="43" fillId="0" borderId="6" xfId="0" applyFont="1" applyFill="1" applyBorder="1" applyAlignment="1">
      <alignment vertical="center" shrinkToFit="1"/>
    </xf>
    <xf numFmtId="179" fontId="43" fillId="8" borderId="8" xfId="1" applyNumberFormat="1" applyFont="1" applyFill="1" applyBorder="1">
      <alignment vertical="center"/>
    </xf>
    <xf numFmtId="0" fontId="43" fillId="8" borderId="13" xfId="3" applyFont="1" applyFill="1" applyBorder="1" applyAlignment="1">
      <alignment vertical="center" shrinkToFit="1"/>
    </xf>
    <xf numFmtId="0" fontId="43" fillId="8" borderId="0" xfId="3" applyFont="1" applyFill="1" applyBorder="1" applyAlignment="1">
      <alignment horizontal="left" vertical="center" shrinkToFit="1"/>
    </xf>
    <xf numFmtId="179" fontId="43" fillId="8" borderId="6" xfId="1" applyNumberFormat="1" applyFont="1" applyFill="1" applyBorder="1">
      <alignment vertical="center"/>
    </xf>
    <xf numFmtId="0" fontId="43" fillId="8" borderId="15" xfId="3" applyFont="1" applyFill="1" applyBorder="1" applyAlignment="1">
      <alignment horizontal="left" vertical="center" shrinkToFit="1"/>
    </xf>
    <xf numFmtId="179" fontId="43" fillId="0" borderId="31" xfId="1" applyNumberFormat="1" applyFont="1" applyFill="1" applyBorder="1">
      <alignment vertical="center"/>
    </xf>
    <xf numFmtId="41" fontId="43" fillId="0" borderId="6" xfId="1" applyNumberFormat="1" applyFont="1" applyFill="1" applyBorder="1" applyAlignment="1">
      <alignment horizontal="center" vertical="center"/>
    </xf>
    <xf numFmtId="179" fontId="43" fillId="8" borderId="6" xfId="3" applyNumberFormat="1" applyFont="1" applyFill="1" applyBorder="1">
      <alignment vertical="center"/>
    </xf>
    <xf numFmtId="179" fontId="43" fillId="5" borderId="7" xfId="3" applyNumberFormat="1" applyFont="1" applyFill="1" applyBorder="1">
      <alignment vertical="center"/>
    </xf>
    <xf numFmtId="179" fontId="43" fillId="8" borderId="8" xfId="3" applyNumberFormat="1" applyFont="1" applyFill="1" applyBorder="1">
      <alignment vertical="center"/>
    </xf>
    <xf numFmtId="176" fontId="43" fillId="8" borderId="8" xfId="3" applyNumberFormat="1" applyFont="1" applyFill="1" applyBorder="1">
      <alignment vertical="center"/>
    </xf>
    <xf numFmtId="176" fontId="43" fillId="8" borderId="6" xfId="3" applyNumberFormat="1" applyFont="1" applyFill="1" applyBorder="1">
      <alignment vertical="center"/>
    </xf>
    <xf numFmtId="176" fontId="43" fillId="5" borderId="7" xfId="3" applyNumberFormat="1" applyFont="1" applyFill="1" applyBorder="1">
      <alignment vertical="center"/>
    </xf>
    <xf numFmtId="176" fontId="43" fillId="8" borderId="12" xfId="3" applyNumberFormat="1" applyFont="1" applyFill="1" applyBorder="1">
      <alignment vertical="center"/>
    </xf>
    <xf numFmtId="41" fontId="0" fillId="0" borderId="0" xfId="1" applyFont="1">
      <alignment vertical="center"/>
    </xf>
    <xf numFmtId="41" fontId="43" fillId="8" borderId="7" xfId="1" applyFont="1" applyFill="1" applyBorder="1" applyAlignment="1">
      <alignment horizontal="center" vertical="center"/>
    </xf>
    <xf numFmtId="179" fontId="34" fillId="42" borderId="7" xfId="1" applyNumberFormat="1" applyFont="1" applyFill="1" applyBorder="1">
      <alignment vertical="center"/>
    </xf>
    <xf numFmtId="179" fontId="43" fillId="5" borderId="7" xfId="1" applyNumberFormat="1" applyFont="1" applyFill="1" applyBorder="1">
      <alignment vertical="center"/>
    </xf>
    <xf numFmtId="0" fontId="43" fillId="8" borderId="6" xfId="0" applyFont="1" applyFill="1" applyBorder="1">
      <alignment vertical="center"/>
    </xf>
    <xf numFmtId="176" fontId="43" fillId="5" borderId="7" xfId="0" applyNumberFormat="1" applyFont="1" applyFill="1" applyBorder="1">
      <alignment vertical="center"/>
    </xf>
    <xf numFmtId="176" fontId="43" fillId="0" borderId="12" xfId="0" applyNumberFormat="1" applyFont="1" applyFill="1" applyBorder="1">
      <alignment vertical="center"/>
    </xf>
    <xf numFmtId="176" fontId="43" fillId="0" borderId="12" xfId="1" applyNumberFormat="1" applyFont="1" applyFill="1" applyBorder="1">
      <alignment vertical="center"/>
    </xf>
    <xf numFmtId="0" fontId="43" fillId="0" borderId="12" xfId="0" applyFont="1" applyFill="1" applyBorder="1" applyAlignment="1">
      <alignment vertical="center" shrinkToFit="1"/>
    </xf>
    <xf numFmtId="0" fontId="43" fillId="0" borderId="11" xfId="0" applyFont="1" applyFill="1" applyBorder="1" applyAlignment="1">
      <alignment vertical="center" shrinkToFit="1"/>
    </xf>
    <xf numFmtId="0" fontId="43" fillId="0" borderId="15" xfId="0" applyNumberFormat="1" applyFont="1" applyFill="1" applyBorder="1" applyAlignment="1">
      <alignment horizontal="left" vertical="center" shrinkToFit="1"/>
    </xf>
    <xf numFmtId="176" fontId="43" fillId="5" borderId="6" xfId="0" applyNumberFormat="1" applyFont="1" applyFill="1" applyBorder="1">
      <alignment vertical="center"/>
    </xf>
    <xf numFmtId="0" fontId="43" fillId="8" borderId="13" xfId="0" applyFont="1" applyFill="1" applyBorder="1">
      <alignment vertical="center"/>
    </xf>
    <xf numFmtId="0" fontId="43" fillId="0" borderId="13" xfId="0" applyFont="1" applyFill="1" applyBorder="1" applyAlignment="1">
      <alignment horizontal="center" vertical="center" shrinkToFit="1"/>
    </xf>
    <xf numFmtId="0" fontId="43" fillId="0" borderId="13" xfId="0" applyFont="1" applyFill="1" applyBorder="1">
      <alignment vertical="center"/>
    </xf>
    <xf numFmtId="0" fontId="43" fillId="8" borderId="13" xfId="0" applyFont="1" applyFill="1" applyBorder="1" applyAlignment="1">
      <alignment horizontal="left" vertical="center"/>
    </xf>
    <xf numFmtId="0" fontId="43" fillId="8" borderId="11" xfId="0" applyFont="1" applyFill="1" applyBorder="1" applyAlignment="1">
      <alignment vertical="center" shrinkToFit="1"/>
    </xf>
    <xf numFmtId="0" fontId="43" fillId="8" borderId="17" xfId="0" applyFont="1" applyFill="1" applyBorder="1" applyAlignment="1">
      <alignment horizontal="left" vertical="center" shrinkToFit="1"/>
    </xf>
    <xf numFmtId="176" fontId="43" fillId="8" borderId="12" xfId="1" applyNumberFormat="1" applyFont="1" applyFill="1" applyBorder="1">
      <alignment vertical="center"/>
    </xf>
    <xf numFmtId="176" fontId="34" fillId="44" borderId="7" xfId="2" applyNumberFormat="1" applyFont="1" applyFill="1" applyBorder="1">
      <alignment vertical="center"/>
    </xf>
    <xf numFmtId="176" fontId="34" fillId="44" borderId="7" xfId="0" applyNumberFormat="1" applyFont="1" applyFill="1" applyBorder="1">
      <alignment vertical="center"/>
    </xf>
    <xf numFmtId="176" fontId="34" fillId="45" borderId="7" xfId="1" applyNumberFormat="1" applyFont="1" applyFill="1" applyBorder="1">
      <alignment vertical="center"/>
    </xf>
    <xf numFmtId="0" fontId="34" fillId="0" borderId="8" xfId="0" applyFont="1" applyFill="1" applyBorder="1" applyAlignment="1">
      <alignment horizontal="left" vertical="center" shrinkToFit="1"/>
    </xf>
    <xf numFmtId="176" fontId="34" fillId="41" borderId="12" xfId="0" applyNumberFormat="1" applyFont="1" applyFill="1" applyBorder="1">
      <alignment vertical="center"/>
    </xf>
    <xf numFmtId="176" fontId="34" fillId="42" borderId="12" xfId="0" applyNumberFormat="1" applyFont="1" applyFill="1" applyBorder="1">
      <alignment vertical="center"/>
    </xf>
    <xf numFmtId="177" fontId="43" fillId="0" borderId="6" xfId="1" applyNumberFormat="1" applyFont="1" applyFill="1" applyBorder="1">
      <alignment vertical="center"/>
    </xf>
    <xf numFmtId="0" fontId="43" fillId="0" borderId="16" xfId="0" applyFont="1" applyFill="1" applyBorder="1" applyAlignment="1">
      <alignment vertical="center" shrinkToFit="1"/>
    </xf>
    <xf numFmtId="0" fontId="4" fillId="0" borderId="13" xfId="0" applyFont="1" applyFill="1" applyBorder="1">
      <alignment vertical="center"/>
    </xf>
    <xf numFmtId="176" fontId="34" fillId="44" borderId="7" xfId="1" applyNumberFormat="1" applyFont="1" applyFill="1" applyBorder="1">
      <alignment vertical="center"/>
    </xf>
    <xf numFmtId="176" fontId="43" fillId="5" borderId="20" xfId="0" applyNumberFormat="1" applyFont="1" applyFill="1" applyBorder="1">
      <alignment vertical="center"/>
    </xf>
    <xf numFmtId="176" fontId="43" fillId="8" borderId="18" xfId="0" applyNumberFormat="1" applyFont="1" applyFill="1" applyBorder="1">
      <alignment vertical="center"/>
    </xf>
    <xf numFmtId="0" fontId="43" fillId="8" borderId="11" xfId="0" applyFont="1" applyFill="1" applyBorder="1" applyAlignment="1">
      <alignment horizontal="left" vertical="center" shrinkToFit="1"/>
    </xf>
    <xf numFmtId="0" fontId="43" fillId="8" borderId="17" xfId="0" applyFont="1" applyFill="1" applyBorder="1" applyAlignment="1">
      <alignment vertical="center" shrinkToFit="1"/>
    </xf>
    <xf numFmtId="0" fontId="43" fillId="8" borderId="15" xfId="0" applyFont="1" applyFill="1" applyBorder="1" applyAlignment="1">
      <alignment vertical="center" shrinkToFit="1"/>
    </xf>
    <xf numFmtId="0" fontId="43" fillId="8" borderId="40" xfId="0" applyFont="1" applyFill="1" applyBorder="1" applyAlignment="1">
      <alignment horizontal="left" vertical="center" shrinkToFit="1"/>
    </xf>
    <xf numFmtId="176" fontId="34" fillId="43" borderId="7" xfId="1" applyNumberFormat="1" applyFont="1" applyFill="1" applyBorder="1">
      <alignment vertical="center"/>
    </xf>
    <xf numFmtId="176" fontId="34" fillId="43" borderId="7" xfId="0" applyNumberFormat="1" applyFont="1" applyFill="1" applyBorder="1">
      <alignment vertical="center"/>
    </xf>
    <xf numFmtId="0" fontId="34" fillId="8" borderId="6" xfId="0" applyFont="1" applyFill="1" applyBorder="1" applyAlignment="1">
      <alignment horizontal="left" vertical="center" shrinkToFit="1"/>
    </xf>
    <xf numFmtId="0" fontId="34" fillId="8" borderId="6" xfId="0" applyFont="1" applyFill="1" applyBorder="1" applyAlignment="1">
      <alignment vertical="center" shrinkToFit="1"/>
    </xf>
    <xf numFmtId="0" fontId="34" fillId="8" borderId="12" xfId="0" applyFont="1" applyFill="1" applyBorder="1" applyAlignment="1">
      <alignment vertical="center" shrinkToFit="1"/>
    </xf>
    <xf numFmtId="0" fontId="4" fillId="8" borderId="13" xfId="0" applyFont="1" applyFill="1" applyBorder="1">
      <alignment vertical="center"/>
    </xf>
    <xf numFmtId="41" fontId="39" fillId="0" borderId="0" xfId="1" applyFont="1">
      <alignment vertical="center"/>
    </xf>
    <xf numFmtId="0" fontId="46" fillId="0" borderId="0" xfId="0" applyFont="1">
      <alignment vertical="center"/>
    </xf>
    <xf numFmtId="176" fontId="43" fillId="0" borderId="0" xfId="0" applyNumberFormat="1" applyFont="1" applyFill="1" applyBorder="1">
      <alignment vertical="center"/>
    </xf>
    <xf numFmtId="176" fontId="43" fillId="8" borderId="7" xfId="0" applyNumberFormat="1" applyFont="1" applyFill="1" applyBorder="1" applyAlignment="1">
      <alignment horizontal="center" vertical="center"/>
    </xf>
    <xf numFmtId="176" fontId="43" fillId="0" borderId="31" xfId="1" applyNumberFormat="1" applyFont="1" applyFill="1" applyBorder="1">
      <alignment vertical="center"/>
    </xf>
    <xf numFmtId="0" fontId="18" fillId="8" borderId="8" xfId="0" applyFont="1" applyFill="1" applyBorder="1" applyAlignment="1">
      <alignment vertical="center" shrinkToFit="1"/>
    </xf>
    <xf numFmtId="41" fontId="35" fillId="0" borderId="0" xfId="1" applyFont="1">
      <alignment vertical="center"/>
    </xf>
    <xf numFmtId="179" fontId="43" fillId="8" borderId="6" xfId="1" applyNumberFormat="1" applyFont="1" applyFill="1" applyBorder="1" applyAlignment="1">
      <alignment horizontal="right" vertical="center"/>
    </xf>
    <xf numFmtId="179" fontId="43" fillId="8" borderId="6" xfId="3" applyNumberFormat="1" applyFont="1" applyFill="1" applyBorder="1" applyAlignment="1">
      <alignment horizontal="right" vertical="center"/>
    </xf>
    <xf numFmtId="179" fontId="0" fillId="0" borderId="0" xfId="0" applyNumberFormat="1">
      <alignment vertical="center"/>
    </xf>
    <xf numFmtId="0" fontId="20" fillId="8" borderId="10" xfId="0" applyFont="1" applyFill="1" applyBorder="1" applyAlignment="1">
      <alignment horizontal="left" vertical="center" shrinkToFit="1"/>
    </xf>
    <xf numFmtId="0" fontId="19" fillId="8" borderId="13" xfId="0" applyFont="1" applyFill="1" applyBorder="1" applyAlignment="1">
      <alignment horizontal="left" vertical="center"/>
    </xf>
    <xf numFmtId="0" fontId="44" fillId="8" borderId="10" xfId="0" applyFont="1" applyFill="1" applyBorder="1" applyAlignment="1">
      <alignment horizontal="left" vertical="center" shrinkToFit="1"/>
    </xf>
    <xf numFmtId="0" fontId="43" fillId="0" borderId="45" xfId="0" applyFont="1" applyFill="1" applyBorder="1" applyAlignment="1">
      <alignment vertical="center" shrinkToFit="1"/>
    </xf>
    <xf numFmtId="0" fontId="0" fillId="0" borderId="0" xfId="0" applyFont="1" applyBorder="1">
      <alignment vertical="center"/>
    </xf>
    <xf numFmtId="0" fontId="43" fillId="0" borderId="37" xfId="0" applyFont="1" applyFill="1" applyBorder="1" applyAlignment="1">
      <alignment horizontal="left" vertical="center" shrinkToFit="1"/>
    </xf>
    <xf numFmtId="0" fontId="43" fillId="0" borderId="36" xfId="0" applyFont="1" applyFill="1" applyBorder="1" applyAlignment="1">
      <alignment horizontal="left" vertical="center" shrinkToFit="1"/>
    </xf>
    <xf numFmtId="0" fontId="43" fillId="0" borderId="46" xfId="0" applyFont="1" applyFill="1" applyBorder="1" applyAlignment="1">
      <alignment horizontal="left" vertical="center" shrinkToFit="1"/>
    </xf>
    <xf numFmtId="0" fontId="43" fillId="0" borderId="48" xfId="0" applyFont="1" applyFill="1" applyBorder="1" applyAlignment="1">
      <alignment horizontal="left" vertical="center" shrinkToFit="1"/>
    </xf>
    <xf numFmtId="0" fontId="39" fillId="0" borderId="0" xfId="0" applyFont="1" applyBorder="1">
      <alignment vertical="center"/>
    </xf>
    <xf numFmtId="0" fontId="43" fillId="8" borderId="13" xfId="45" applyFont="1" applyFill="1" applyBorder="1" applyAlignment="1">
      <alignment vertical="center" shrinkToFit="1"/>
    </xf>
    <xf numFmtId="0" fontId="43" fillId="8" borderId="15" xfId="45" applyFont="1" applyFill="1" applyBorder="1" applyAlignment="1">
      <alignment horizontal="left" vertical="center" shrinkToFit="1"/>
    </xf>
    <xf numFmtId="179" fontId="43" fillId="8" borderId="6" xfId="45" applyNumberFormat="1" applyFont="1" applyFill="1" applyBorder="1">
      <alignment vertical="center"/>
    </xf>
    <xf numFmtId="176" fontId="43" fillId="5" borderId="8" xfId="0" applyNumberFormat="1" applyFont="1" applyFill="1" applyBorder="1">
      <alignment vertical="center"/>
    </xf>
    <xf numFmtId="0" fontId="43" fillId="0" borderId="36" xfId="0" applyFont="1" applyFill="1" applyBorder="1" applyAlignment="1">
      <alignment vertical="center" shrinkToFit="1"/>
    </xf>
    <xf numFmtId="176" fontId="43" fillId="0" borderId="35" xfId="1" applyNumberFormat="1" applyFont="1" applyFill="1" applyBorder="1">
      <alignment vertical="center"/>
    </xf>
    <xf numFmtId="0" fontId="48" fillId="8" borderId="0" xfId="0" applyFont="1" applyFill="1">
      <alignment vertical="center"/>
    </xf>
    <xf numFmtId="176" fontId="43" fillId="8" borderId="15" xfId="0" applyNumberFormat="1" applyFont="1" applyFill="1" applyBorder="1">
      <alignment vertical="center"/>
    </xf>
    <xf numFmtId="176" fontId="19" fillId="43" borderId="12" xfId="0" applyNumberFormat="1" applyFont="1" applyFill="1" applyBorder="1" applyAlignment="1">
      <alignment horizontal="right" vertical="center"/>
    </xf>
    <xf numFmtId="176" fontId="19" fillId="46" borderId="28" xfId="0" applyNumberFormat="1" applyFont="1" applyFill="1" applyBorder="1" applyAlignment="1">
      <alignment horizontal="right" vertical="center"/>
    </xf>
    <xf numFmtId="176" fontId="19" fillId="43" borderId="7" xfId="1" applyNumberFormat="1" applyFont="1" applyFill="1" applyBorder="1" applyAlignment="1">
      <alignment horizontal="right" vertical="center"/>
    </xf>
    <xf numFmtId="176" fontId="19" fillId="43" borderId="7" xfId="0" applyNumberFormat="1" applyFont="1" applyFill="1" applyBorder="1" applyAlignment="1">
      <alignment horizontal="right" vertical="center"/>
    </xf>
    <xf numFmtId="176" fontId="19" fillId="43" borderId="12" xfId="1" applyNumberFormat="1" applyFont="1" applyFill="1" applyBorder="1" applyAlignment="1">
      <alignment horizontal="right" vertical="center"/>
    </xf>
    <xf numFmtId="0" fontId="19" fillId="43" borderId="10" xfId="0" applyFont="1" applyFill="1" applyBorder="1" applyAlignment="1">
      <alignment vertical="center"/>
    </xf>
    <xf numFmtId="0" fontId="19" fillId="43" borderId="14" xfId="0" applyFont="1" applyFill="1" applyBorder="1" applyAlignment="1">
      <alignment vertical="center"/>
    </xf>
    <xf numFmtId="0" fontId="19" fillId="43" borderId="20" xfId="0" applyFont="1" applyFill="1" applyBorder="1" applyAlignment="1">
      <alignment vertical="center"/>
    </xf>
    <xf numFmtId="0" fontId="43" fillId="8" borderId="31" xfId="0" applyFont="1" applyFill="1" applyBorder="1" applyAlignment="1">
      <alignment vertical="center" shrinkToFit="1"/>
    </xf>
    <xf numFmtId="0" fontId="43" fillId="0" borderId="49" xfId="0" applyFont="1" applyFill="1" applyBorder="1" applyAlignment="1">
      <alignment horizontal="left" vertical="center" shrinkToFit="1"/>
    </xf>
    <xf numFmtId="0" fontId="0" fillId="0" borderId="0" xfId="0" applyBorder="1">
      <alignment vertical="center"/>
    </xf>
    <xf numFmtId="0" fontId="43" fillId="0" borderId="50" xfId="0" applyFont="1" applyFill="1" applyBorder="1" applyAlignment="1">
      <alignment vertical="center" shrinkToFit="1"/>
    </xf>
    <xf numFmtId="0" fontId="43" fillId="0" borderId="51" xfId="0" applyFont="1" applyFill="1" applyBorder="1" applyAlignment="1">
      <alignment vertical="center" shrinkToFit="1"/>
    </xf>
    <xf numFmtId="177" fontId="43" fillId="0" borderId="30" xfId="1" applyNumberFormat="1" applyFont="1" applyFill="1" applyBorder="1">
      <alignment vertical="center"/>
    </xf>
    <xf numFmtId="177" fontId="43" fillId="0" borderId="44" xfId="1" applyNumberFormat="1" applyFont="1" applyFill="1" applyBorder="1">
      <alignment vertical="center"/>
    </xf>
    <xf numFmtId="0" fontId="43" fillId="0" borderId="52" xfId="0" applyFont="1" applyFill="1" applyBorder="1" applyAlignment="1">
      <alignment horizontal="left" vertical="center" shrinkToFit="1"/>
    </xf>
    <xf numFmtId="176" fontId="44" fillId="8" borderId="8" xfId="1" applyNumberFormat="1" applyFont="1" applyFill="1" applyBorder="1" applyAlignment="1">
      <alignment horizontal="right" vertical="center"/>
    </xf>
    <xf numFmtId="0" fontId="4" fillId="0" borderId="0" xfId="0" applyFont="1" applyBorder="1">
      <alignment vertical="center"/>
    </xf>
    <xf numFmtId="176" fontId="34" fillId="45" borderId="7" xfId="0" applyNumberFormat="1" applyFont="1" applyFill="1" applyBorder="1">
      <alignment vertical="center"/>
    </xf>
    <xf numFmtId="0" fontId="43" fillId="8" borderId="0" xfId="0" applyFont="1" applyFill="1" applyBorder="1">
      <alignment vertical="center"/>
    </xf>
    <xf numFmtId="0" fontId="43" fillId="8" borderId="0" xfId="0" applyFont="1" applyFill="1" applyBorder="1" applyAlignment="1">
      <alignment horizontal="right" vertical="center"/>
    </xf>
    <xf numFmtId="41" fontId="43" fillId="8" borderId="0" xfId="1" applyFont="1" applyFill="1" applyBorder="1">
      <alignment vertical="center"/>
    </xf>
    <xf numFmtId="0" fontId="43" fillId="8" borderId="0" xfId="0" applyFont="1" applyFill="1">
      <alignment vertical="center"/>
    </xf>
    <xf numFmtId="41" fontId="43" fillId="8" borderId="0" xfId="1" applyFont="1" applyFill="1">
      <alignment vertical="center"/>
    </xf>
    <xf numFmtId="0" fontId="43" fillId="8" borderId="34" xfId="45" applyFont="1" applyFill="1" applyBorder="1" applyAlignment="1">
      <alignment horizontal="left" vertical="center" shrinkToFit="1"/>
    </xf>
    <xf numFmtId="41" fontId="43" fillId="8" borderId="30" xfId="1" applyNumberFormat="1" applyFont="1" applyFill="1" applyBorder="1" applyAlignment="1">
      <alignment horizontal="right" vertical="center" shrinkToFit="1"/>
    </xf>
    <xf numFmtId="0" fontId="44" fillId="8" borderId="9" xfId="0" applyFont="1" applyFill="1" applyBorder="1" applyAlignment="1">
      <alignment horizontal="left" vertical="center"/>
    </xf>
    <xf numFmtId="0" fontId="49" fillId="8" borderId="6" xfId="0" applyFont="1" applyFill="1" applyBorder="1" applyAlignment="1">
      <alignment horizontal="left" vertical="center"/>
    </xf>
    <xf numFmtId="176" fontId="49" fillId="41" borderId="7" xfId="0" applyNumberFormat="1" applyFont="1" applyFill="1" applyBorder="1" applyAlignment="1">
      <alignment horizontal="right" vertical="center"/>
    </xf>
    <xf numFmtId="0" fontId="49" fillId="8" borderId="9" xfId="0" applyFont="1" applyFill="1" applyBorder="1" applyAlignment="1">
      <alignment vertical="center"/>
    </xf>
    <xf numFmtId="0" fontId="44" fillId="8" borderId="6" xfId="0" applyFont="1" applyFill="1" applyBorder="1" applyAlignment="1">
      <alignment horizontal="left" vertical="center"/>
    </xf>
    <xf numFmtId="176" fontId="49" fillId="43" borderId="7" xfId="0" applyNumberFormat="1" applyFont="1" applyFill="1" applyBorder="1" applyAlignment="1">
      <alignment horizontal="right" vertical="center"/>
    </xf>
    <xf numFmtId="0" fontId="50" fillId="0" borderId="0" xfId="0" applyFont="1" applyBorder="1">
      <alignment vertical="center"/>
    </xf>
    <xf numFmtId="0" fontId="50" fillId="0" borderId="0" xfId="0" applyFont="1">
      <alignment vertical="center"/>
    </xf>
    <xf numFmtId="0" fontId="51" fillId="0" borderId="0" xfId="0" applyFont="1">
      <alignment vertical="center"/>
    </xf>
    <xf numFmtId="0" fontId="34" fillId="8" borderId="8" xfId="0" applyFont="1" applyFill="1" applyBorder="1" applyAlignment="1">
      <alignment horizontal="left" vertical="center" shrinkToFit="1"/>
    </xf>
    <xf numFmtId="0" fontId="44" fillId="8" borderId="13" xfId="0" applyFont="1" applyFill="1" applyBorder="1" applyAlignment="1">
      <alignment horizontal="left" vertical="center"/>
    </xf>
    <xf numFmtId="0" fontId="40" fillId="8" borderId="13" xfId="0" applyFont="1" applyFill="1" applyBorder="1" applyAlignment="1">
      <alignment horizontal="left" vertical="center"/>
    </xf>
    <xf numFmtId="176" fontId="20" fillId="8" borderId="7" xfId="0" applyNumberFormat="1" applyFont="1" applyFill="1" applyBorder="1">
      <alignment vertical="center"/>
    </xf>
    <xf numFmtId="176" fontId="20" fillId="8" borderId="7" xfId="1" applyNumberFormat="1" applyFont="1" applyFill="1" applyBorder="1">
      <alignment vertical="center"/>
    </xf>
    <xf numFmtId="176" fontId="19" fillId="43" borderId="7" xfId="0" applyNumberFormat="1" applyFont="1" applyFill="1" applyBorder="1">
      <alignment vertical="center"/>
    </xf>
    <xf numFmtId="176" fontId="19" fillId="41" borderId="7" xfId="0" applyNumberFormat="1" applyFont="1" applyFill="1" applyBorder="1">
      <alignment vertical="center"/>
    </xf>
    <xf numFmtId="0" fontId="20" fillId="8" borderId="12" xfId="0" applyFont="1" applyFill="1" applyBorder="1" applyAlignment="1">
      <alignment horizontal="left" vertical="center"/>
    </xf>
    <xf numFmtId="0" fontId="49" fillId="8" borderId="13" xfId="0" applyFont="1" applyFill="1" applyBorder="1" applyAlignment="1">
      <alignment horizontal="left" vertical="center"/>
    </xf>
    <xf numFmtId="176" fontId="49" fillId="41" borderId="7" xfId="1" applyNumberFormat="1" applyFont="1" applyFill="1" applyBorder="1" applyAlignment="1">
      <alignment horizontal="right" vertical="center"/>
    </xf>
    <xf numFmtId="176" fontId="44" fillId="8" borderId="7" xfId="0" applyNumberFormat="1" applyFont="1" applyFill="1" applyBorder="1">
      <alignment vertical="center"/>
    </xf>
    <xf numFmtId="176" fontId="44" fillId="8" borderId="7" xfId="1" applyNumberFormat="1" applyFont="1" applyFill="1" applyBorder="1">
      <alignment vertical="center"/>
    </xf>
    <xf numFmtId="0" fontId="19" fillId="8" borderId="11" xfId="0" applyFont="1" applyFill="1" applyBorder="1" applyAlignment="1">
      <alignment vertical="center"/>
    </xf>
    <xf numFmtId="0" fontId="19" fillId="8" borderId="58" xfId="0" applyFont="1" applyFill="1" applyBorder="1" applyAlignment="1">
      <alignment vertical="center"/>
    </xf>
    <xf numFmtId="176" fontId="43" fillId="0" borderId="31" xfId="0" applyNumberFormat="1" applyFont="1" applyFill="1" applyBorder="1">
      <alignment vertical="center"/>
    </xf>
    <xf numFmtId="176" fontId="43" fillId="8" borderId="6" xfId="45" applyNumberFormat="1" applyFont="1" applyFill="1" applyBorder="1">
      <alignment vertical="center"/>
    </xf>
    <xf numFmtId="176" fontId="43" fillId="0" borderId="30" xfId="0" applyNumberFormat="1" applyFont="1" applyFill="1" applyBorder="1">
      <alignment vertical="center"/>
    </xf>
    <xf numFmtId="176" fontId="43" fillId="0" borderId="44" xfId="0" applyNumberFormat="1" applyFont="1" applyFill="1" applyBorder="1">
      <alignment vertical="center"/>
    </xf>
    <xf numFmtId="0" fontId="43" fillId="0" borderId="16" xfId="0" applyFont="1" applyFill="1" applyBorder="1" applyAlignment="1">
      <alignment horizontal="left" vertical="center" shrinkToFit="1"/>
    </xf>
    <xf numFmtId="0" fontId="43" fillId="8" borderId="15" xfId="3" applyFont="1" applyFill="1" applyBorder="1" applyAlignment="1">
      <alignment vertical="center" shrinkToFit="1"/>
    </xf>
    <xf numFmtId="0" fontId="43" fillId="0" borderId="15" xfId="0" applyFont="1" applyFill="1" applyBorder="1" applyAlignment="1">
      <alignment vertical="center" shrinkToFit="1"/>
    </xf>
    <xf numFmtId="0" fontId="43" fillId="0" borderId="18" xfId="0" applyFont="1" applyFill="1" applyBorder="1" applyAlignment="1">
      <alignment vertical="center" shrinkToFit="1"/>
    </xf>
    <xf numFmtId="0" fontId="43" fillId="0" borderId="34" xfId="0" applyFont="1" applyFill="1" applyBorder="1" applyAlignment="1">
      <alignment vertical="center" shrinkToFit="1"/>
    </xf>
    <xf numFmtId="0" fontId="43" fillId="0" borderId="33" xfId="0" applyFont="1" applyFill="1" applyBorder="1" applyAlignment="1">
      <alignment vertical="center" shrinkToFit="1"/>
    </xf>
    <xf numFmtId="0" fontId="43" fillId="0" borderId="55" xfId="0" applyFont="1" applyFill="1" applyBorder="1" applyAlignment="1">
      <alignment horizontal="left" vertical="center" shrinkToFit="1"/>
    </xf>
    <xf numFmtId="0" fontId="43" fillId="8" borderId="15" xfId="0" applyFont="1" applyFill="1" applyBorder="1">
      <alignment vertical="center"/>
    </xf>
    <xf numFmtId="0" fontId="43" fillId="8" borderId="34" xfId="0" applyFont="1" applyFill="1" applyBorder="1" applyAlignment="1">
      <alignment vertical="center" shrinkToFit="1"/>
    </xf>
    <xf numFmtId="0" fontId="43" fillId="8" borderId="9" xfId="0" applyFont="1" applyFill="1" applyBorder="1" applyAlignment="1">
      <alignment horizontal="left" vertical="center"/>
    </xf>
    <xf numFmtId="0" fontId="43" fillId="8" borderId="45" xfId="0" applyFont="1" applyFill="1" applyBorder="1">
      <alignment vertical="center"/>
    </xf>
    <xf numFmtId="0" fontId="43" fillId="0" borderId="13" xfId="0" applyFont="1" applyFill="1" applyBorder="1" applyAlignment="1">
      <alignment horizontal="left" vertical="center"/>
    </xf>
    <xf numFmtId="0" fontId="34" fillId="8" borderId="13" xfId="0" applyFont="1" applyFill="1" applyBorder="1" applyAlignment="1">
      <alignment horizontal="left" vertical="center"/>
    </xf>
    <xf numFmtId="0" fontId="34" fillId="8" borderId="13" xfId="0" applyFont="1" applyFill="1" applyBorder="1">
      <alignment vertical="center"/>
    </xf>
    <xf numFmtId="0" fontId="34" fillId="8" borderId="11" xfId="0" applyFont="1" applyFill="1" applyBorder="1">
      <alignment vertical="center"/>
    </xf>
    <xf numFmtId="0" fontId="34" fillId="0" borderId="15" xfId="0" applyFont="1" applyFill="1" applyBorder="1" applyAlignment="1">
      <alignment horizontal="left" vertical="center" shrinkToFit="1"/>
    </xf>
    <xf numFmtId="0" fontId="34" fillId="8" borderId="15" xfId="0" applyFont="1" applyFill="1" applyBorder="1" applyAlignment="1">
      <alignment horizontal="left" vertical="center" shrinkToFit="1"/>
    </xf>
    <xf numFmtId="0" fontId="43" fillId="8" borderId="16" xfId="0" applyFont="1" applyFill="1" applyBorder="1">
      <alignment vertical="center"/>
    </xf>
    <xf numFmtId="0" fontId="47" fillId="0" borderId="11" xfId="0" applyFont="1" applyBorder="1" applyAlignment="1">
      <alignment horizontal="center" vertical="center"/>
    </xf>
    <xf numFmtId="0" fontId="36" fillId="8" borderId="16" xfId="0" applyFont="1" applyFill="1" applyBorder="1">
      <alignment vertical="center"/>
    </xf>
    <xf numFmtId="41" fontId="36" fillId="8" borderId="16" xfId="1" applyFont="1" applyFill="1" applyBorder="1">
      <alignment vertical="center"/>
    </xf>
    <xf numFmtId="0" fontId="36" fillId="8" borderId="17" xfId="0" applyFont="1" applyFill="1" applyBorder="1" applyAlignment="1">
      <alignment horizontal="right" vertical="center"/>
    </xf>
    <xf numFmtId="0" fontId="43" fillId="0" borderId="11" xfId="0" applyFont="1" applyFill="1" applyBorder="1" applyAlignment="1">
      <alignment horizontal="left" vertical="center" shrinkToFit="1"/>
    </xf>
    <xf numFmtId="0" fontId="43" fillId="0" borderId="17" xfId="0" applyFont="1" applyFill="1" applyBorder="1" applyAlignment="1">
      <alignment horizontal="left" vertical="center" shrinkToFit="1"/>
    </xf>
    <xf numFmtId="0" fontId="43" fillId="0" borderId="8" xfId="0" applyFont="1" applyFill="1" applyBorder="1" applyAlignment="1">
      <alignment horizontal="right" vertical="center" shrinkToFit="1"/>
    </xf>
    <xf numFmtId="3" fontId="43" fillId="0" borderId="6" xfId="0" applyNumberFormat="1" applyFont="1" applyFill="1" applyBorder="1" applyAlignment="1">
      <alignment horizontal="right" vertical="center" shrinkToFit="1"/>
    </xf>
    <xf numFmtId="0" fontId="43" fillId="8" borderId="6" xfId="0" applyFont="1" applyFill="1" applyBorder="1" applyAlignment="1">
      <alignment horizontal="left" vertical="center"/>
    </xf>
    <xf numFmtId="0" fontId="43" fillId="8" borderId="6" xfId="0" applyFont="1" applyFill="1" applyBorder="1" applyAlignment="1">
      <alignment horizontal="right" vertical="center" shrinkToFit="1"/>
    </xf>
    <xf numFmtId="0" fontId="43" fillId="0" borderId="6" xfId="0" applyFont="1" applyFill="1" applyBorder="1" applyAlignment="1">
      <alignment horizontal="left" vertical="center"/>
    </xf>
    <xf numFmtId="0" fontId="43" fillId="0" borderId="6" xfId="0" applyFont="1" applyFill="1" applyBorder="1" applyAlignment="1">
      <alignment horizontal="right" vertical="center" shrinkToFit="1"/>
    </xf>
    <xf numFmtId="0" fontId="4" fillId="0" borderId="6" xfId="0" applyFont="1" applyFill="1" applyBorder="1">
      <alignment vertical="center"/>
    </xf>
    <xf numFmtId="176" fontId="34" fillId="44" borderId="12" xfId="1" applyNumberFormat="1" applyFont="1" applyFill="1" applyBorder="1">
      <alignment vertical="center"/>
    </xf>
    <xf numFmtId="176" fontId="34" fillId="44" borderId="12" xfId="0" applyNumberFormat="1" applyFont="1" applyFill="1" applyBorder="1">
      <alignment vertical="center"/>
    </xf>
    <xf numFmtId="0" fontId="43" fillId="0" borderId="12" xfId="0" applyFont="1" applyFill="1" applyBorder="1" applyAlignment="1">
      <alignment horizontal="left" vertical="center" shrinkToFit="1"/>
    </xf>
    <xf numFmtId="0" fontId="19" fillId="8" borderId="8" xfId="0" applyFont="1" applyFill="1" applyBorder="1" applyAlignment="1">
      <alignment horizontal="left" vertical="center"/>
    </xf>
    <xf numFmtId="3" fontId="43" fillId="8" borderId="6" xfId="0" applyNumberFormat="1" applyFont="1" applyFill="1" applyBorder="1" applyAlignment="1">
      <alignment horizontal="right" vertical="center" shrinkToFit="1"/>
    </xf>
    <xf numFmtId="0" fontId="43" fillId="0" borderId="6" xfId="0" applyNumberFormat="1" applyFont="1" applyFill="1" applyBorder="1" applyAlignment="1">
      <alignment horizontal="right" vertical="center" shrinkToFit="1"/>
    </xf>
    <xf numFmtId="0" fontId="43" fillId="0" borderId="59" xfId="0" applyFont="1" applyFill="1" applyBorder="1" applyAlignment="1">
      <alignment horizontal="left" vertical="center" shrinkToFit="1"/>
    </xf>
    <xf numFmtId="41" fontId="43" fillId="8" borderId="29" xfId="1" applyNumberFormat="1" applyFont="1" applyFill="1" applyBorder="1" applyAlignment="1">
      <alignment horizontal="right" vertical="center" shrinkToFit="1"/>
    </xf>
    <xf numFmtId="41" fontId="43" fillId="8" borderId="31" xfId="1" applyNumberFormat="1" applyFont="1" applyFill="1" applyBorder="1" applyAlignment="1">
      <alignment horizontal="right" vertical="center" shrinkToFit="1"/>
    </xf>
    <xf numFmtId="41" fontId="43" fillId="8" borderId="6" xfId="3" applyNumberFormat="1" applyFont="1" applyFill="1" applyBorder="1" applyAlignment="1">
      <alignment horizontal="right" vertical="center" shrinkToFit="1"/>
    </xf>
    <xf numFmtId="0" fontId="43" fillId="0" borderId="29" xfId="0" applyFont="1" applyFill="1" applyBorder="1" applyAlignment="1">
      <alignment horizontal="right" vertical="center" shrinkToFit="1"/>
    </xf>
    <xf numFmtId="41" fontId="43" fillId="0" borderId="30" xfId="1" applyFont="1" applyFill="1" applyBorder="1" applyAlignment="1">
      <alignment horizontal="right" vertical="center" shrinkToFit="1"/>
    </xf>
    <xf numFmtId="41" fontId="43" fillId="8" borderId="6" xfId="1" applyFont="1" applyFill="1" applyBorder="1" applyAlignment="1">
      <alignment horizontal="right" vertical="center" shrinkToFit="1"/>
    </xf>
    <xf numFmtId="41" fontId="43" fillId="8" borderId="6" xfId="45" applyNumberFormat="1" applyFont="1" applyFill="1" applyBorder="1" applyAlignment="1">
      <alignment horizontal="right" vertical="center" shrinkToFit="1"/>
    </xf>
    <xf numFmtId="0" fontId="0" fillId="0" borderId="0" xfId="0" applyBorder="1" applyAlignment="1">
      <alignment horizontal="left" vertical="center"/>
    </xf>
    <xf numFmtId="3" fontId="0" fillId="0" borderId="0" xfId="0" applyNumberFormat="1">
      <alignment vertical="center"/>
    </xf>
    <xf numFmtId="0" fontId="43" fillId="8" borderId="34" xfId="3" applyFont="1" applyFill="1" applyBorder="1" applyAlignment="1">
      <alignment horizontal="left" vertical="center" shrinkToFit="1"/>
    </xf>
    <xf numFmtId="0" fontId="43" fillId="0" borderId="32" xfId="3" applyFont="1" applyFill="1" applyBorder="1" applyAlignment="1">
      <alignment horizontal="left" vertical="center" shrinkToFit="1"/>
    </xf>
    <xf numFmtId="179" fontId="43" fillId="0" borderId="29" xfId="1" applyNumberFormat="1" applyFont="1" applyFill="1" applyBorder="1">
      <alignment vertical="center"/>
    </xf>
    <xf numFmtId="0" fontId="43" fillId="0" borderId="33" xfId="3" applyFont="1" applyFill="1" applyBorder="1" applyAlignment="1">
      <alignment horizontal="left" vertical="center" shrinkToFit="1"/>
    </xf>
    <xf numFmtId="179" fontId="43" fillId="0" borderId="30" xfId="1" applyNumberFormat="1" applyFont="1" applyFill="1" applyBorder="1">
      <alignment vertical="center"/>
    </xf>
    <xf numFmtId="0" fontId="43" fillId="0" borderId="34" xfId="3" applyFont="1" applyFill="1" applyBorder="1" applyAlignment="1">
      <alignment horizontal="left" vertical="center" shrinkToFit="1"/>
    </xf>
    <xf numFmtId="179" fontId="43" fillId="0" borderId="12" xfId="3" applyNumberFormat="1" applyFont="1" applyFill="1" applyBorder="1">
      <alignment vertical="center"/>
    </xf>
    <xf numFmtId="0" fontId="43" fillId="8" borderId="11" xfId="3" applyFont="1" applyFill="1" applyBorder="1" applyAlignment="1">
      <alignment vertical="center" shrinkToFit="1"/>
    </xf>
    <xf numFmtId="0" fontId="43" fillId="8" borderId="17" xfId="3" applyFont="1" applyFill="1" applyBorder="1" applyAlignment="1">
      <alignment horizontal="left" vertical="center" shrinkToFit="1"/>
    </xf>
    <xf numFmtId="179" fontId="43" fillId="8" borderId="12" xfId="3" applyNumberFormat="1" applyFont="1" applyFill="1" applyBorder="1">
      <alignment vertical="center"/>
    </xf>
    <xf numFmtId="0" fontId="43" fillId="8" borderId="16" xfId="3" applyFont="1" applyFill="1" applyBorder="1" applyAlignment="1">
      <alignment horizontal="left" vertical="center" shrinkToFit="1"/>
    </xf>
    <xf numFmtId="179" fontId="43" fillId="0" borderId="35" xfId="3" applyNumberFormat="1" applyFont="1" applyFill="1" applyBorder="1">
      <alignment vertical="center"/>
    </xf>
    <xf numFmtId="0" fontId="43" fillId="0" borderId="36" xfId="3" applyFont="1" applyFill="1" applyBorder="1" applyAlignment="1">
      <alignment horizontal="left" vertical="center" shrinkToFit="1"/>
    </xf>
    <xf numFmtId="0" fontId="43" fillId="0" borderId="37" xfId="3" applyFont="1" applyFill="1" applyBorder="1" applyAlignment="1">
      <alignment horizontal="left" vertical="center" shrinkToFit="1"/>
    </xf>
    <xf numFmtId="179" fontId="43" fillId="0" borderId="30" xfId="3" applyNumberFormat="1" applyFont="1" applyFill="1" applyBorder="1">
      <alignment vertical="center"/>
    </xf>
    <xf numFmtId="0" fontId="44" fillId="8" borderId="7" xfId="0" applyFont="1" applyFill="1" applyBorder="1" applyAlignment="1">
      <alignment vertical="center" shrinkToFit="1"/>
    </xf>
    <xf numFmtId="0" fontId="34" fillId="8" borderId="6" xfId="0" applyFont="1" applyFill="1" applyBorder="1" applyAlignment="1">
      <alignment horizontal="left" vertical="center"/>
    </xf>
    <xf numFmtId="176" fontId="44" fillId="8" borderId="8" xfId="1" applyNumberFormat="1" applyFont="1" applyFill="1" applyBorder="1">
      <alignment vertical="center"/>
    </xf>
    <xf numFmtId="176" fontId="49" fillId="8" borderId="12" xfId="0" applyNumberFormat="1" applyFont="1" applyFill="1" applyBorder="1" applyAlignment="1">
      <alignment horizontal="right" vertical="center"/>
    </xf>
    <xf numFmtId="0" fontId="33" fillId="0" borderId="7" xfId="0" applyFont="1" applyBorder="1" applyAlignment="1">
      <alignment horizontal="center" vertical="center"/>
    </xf>
    <xf numFmtId="0" fontId="19" fillId="8" borderId="12" xfId="0" applyFont="1" applyFill="1" applyBorder="1" applyAlignment="1">
      <alignment horizontal="center" vertical="center"/>
    </xf>
    <xf numFmtId="0" fontId="43" fillId="0" borderId="18" xfId="0" applyFont="1" applyFill="1" applyBorder="1" applyAlignment="1">
      <alignment horizontal="left" vertical="center" shrinkToFit="1"/>
    </xf>
    <xf numFmtId="0" fontId="43" fillId="8" borderId="8" xfId="0" applyFont="1" applyFill="1" applyBorder="1" applyAlignment="1">
      <alignment horizontal="left" vertical="center" shrinkToFit="1"/>
    </xf>
    <xf numFmtId="0" fontId="43" fillId="0" borderId="8" xfId="0" applyFont="1" applyFill="1" applyBorder="1" applyAlignment="1">
      <alignment horizontal="left" vertical="center" shrinkToFit="1"/>
    </xf>
    <xf numFmtId="0" fontId="43" fillId="0" borderId="6" xfId="0" applyFont="1" applyFill="1" applyBorder="1" applyAlignment="1">
      <alignment horizontal="left" vertical="center" shrinkToFit="1"/>
    </xf>
    <xf numFmtId="0" fontId="43" fillId="8" borderId="18" xfId="3" applyFont="1" applyFill="1" applyBorder="1" applyAlignment="1">
      <alignment horizontal="left" vertical="center" shrinkToFit="1"/>
    </xf>
    <xf numFmtId="0" fontId="43" fillId="0" borderId="30" xfId="0" applyFont="1" applyFill="1" applyBorder="1" applyAlignment="1">
      <alignment horizontal="left" vertical="center" shrinkToFit="1"/>
    </xf>
    <xf numFmtId="0" fontId="43" fillId="0" borderId="29" xfId="0" applyFont="1" applyFill="1" applyBorder="1" applyAlignment="1">
      <alignment horizontal="left" vertical="center" shrinkToFit="1"/>
    </xf>
    <xf numFmtId="0" fontId="43" fillId="0" borderId="13" xfId="0" applyFont="1" applyFill="1" applyBorder="1" applyAlignment="1">
      <alignment horizontal="left" vertical="center" shrinkToFit="1"/>
    </xf>
    <xf numFmtId="0" fontId="43" fillId="0" borderId="15" xfId="0" applyFont="1" applyFill="1" applyBorder="1" applyAlignment="1">
      <alignment horizontal="left" vertical="center" shrinkToFit="1"/>
    </xf>
    <xf numFmtId="0" fontId="43" fillId="0" borderId="0" xfId="0" applyFont="1" applyFill="1" applyBorder="1" applyAlignment="1">
      <alignment horizontal="left" vertical="center" shrinkToFit="1"/>
    </xf>
    <xf numFmtId="0" fontId="43" fillId="8" borderId="6" xfId="3" applyFont="1" applyFill="1" applyBorder="1" applyAlignment="1">
      <alignment horizontal="left" vertical="center" shrinkToFit="1"/>
    </xf>
    <xf numFmtId="0" fontId="43" fillId="0" borderId="38" xfId="0" applyFont="1" applyFill="1" applyBorder="1" applyAlignment="1">
      <alignment horizontal="left" vertical="center" shrinkToFit="1"/>
    </xf>
    <xf numFmtId="0" fontId="43" fillId="0" borderId="33" xfId="0" applyFont="1" applyFill="1" applyBorder="1" applyAlignment="1">
      <alignment horizontal="left" vertical="center" shrinkToFit="1"/>
    </xf>
    <xf numFmtId="0" fontId="43" fillId="8" borderId="6" xfId="0" applyFont="1" applyFill="1" applyBorder="1" applyAlignment="1">
      <alignment horizontal="left" vertical="center" shrinkToFit="1"/>
    </xf>
    <xf numFmtId="0" fontId="43" fillId="8" borderId="13" xfId="0" applyFont="1" applyFill="1" applyBorder="1" applyAlignment="1">
      <alignment horizontal="left" vertical="center" shrinkToFit="1"/>
    </xf>
    <xf numFmtId="0" fontId="43" fillId="8" borderId="0" xfId="0" applyFont="1" applyFill="1" applyBorder="1" applyAlignment="1">
      <alignment horizontal="left" vertical="center" shrinkToFit="1"/>
    </xf>
    <xf numFmtId="0" fontId="43" fillId="8" borderId="18" xfId="0" applyFont="1" applyFill="1" applyBorder="1" applyAlignment="1">
      <alignment horizontal="left" vertical="center" shrinkToFit="1"/>
    </xf>
    <xf numFmtId="0" fontId="43" fillId="8" borderId="15" xfId="0" applyFont="1" applyFill="1" applyBorder="1" applyAlignment="1">
      <alignment horizontal="left" vertical="center" shrinkToFit="1"/>
    </xf>
    <xf numFmtId="0" fontId="43" fillId="0" borderId="30" xfId="1" applyNumberFormat="1" applyFont="1" applyFill="1" applyBorder="1" applyAlignment="1">
      <alignment horizontal="right" vertical="center" shrinkToFit="1"/>
    </xf>
    <xf numFmtId="176" fontId="20" fillId="8" borderId="12" xfId="1" applyNumberFormat="1" applyFont="1" applyFill="1" applyBorder="1" applyAlignment="1">
      <alignment horizontal="right" vertical="center"/>
    </xf>
    <xf numFmtId="176" fontId="20" fillId="8" borderId="12" xfId="1" applyNumberFormat="1" applyFont="1" applyFill="1" applyBorder="1">
      <alignment vertical="center"/>
    </xf>
    <xf numFmtId="0" fontId="19" fillId="8" borderId="11" xfId="0" applyFont="1" applyFill="1" applyBorder="1" applyAlignment="1">
      <alignment horizontal="left" vertical="center"/>
    </xf>
    <xf numFmtId="0" fontId="43" fillId="8" borderId="11" xfId="0" applyFont="1" applyFill="1" applyBorder="1">
      <alignment vertical="center"/>
    </xf>
    <xf numFmtId="0" fontId="43" fillId="8" borderId="12" xfId="0" applyFont="1" applyFill="1" applyBorder="1" applyAlignment="1">
      <alignment vertical="center" shrinkToFit="1"/>
    </xf>
    <xf numFmtId="0" fontId="43" fillId="8" borderId="17" xfId="45" applyFont="1" applyFill="1" applyBorder="1" applyAlignment="1">
      <alignment horizontal="left" vertical="center" shrinkToFit="1"/>
    </xf>
    <xf numFmtId="0" fontId="43" fillId="8" borderId="11" xfId="0" applyFont="1" applyFill="1" applyBorder="1" applyAlignment="1">
      <alignment horizontal="left" vertical="center"/>
    </xf>
    <xf numFmtId="0" fontId="43" fillId="8" borderId="12" xfId="0" applyFont="1" applyFill="1" applyBorder="1" applyAlignment="1">
      <alignment horizontal="left" vertical="center" shrinkToFit="1"/>
    </xf>
    <xf numFmtId="0" fontId="43" fillId="0" borderId="52" xfId="3" applyFont="1" applyFill="1" applyBorder="1" applyAlignment="1">
      <alignment horizontal="left" vertical="center" shrinkToFit="1"/>
    </xf>
    <xf numFmtId="0" fontId="43" fillId="0" borderId="60" xfId="3" applyFont="1" applyFill="1" applyBorder="1" applyAlignment="1">
      <alignment horizontal="left" vertical="center" shrinkToFit="1"/>
    </xf>
    <xf numFmtId="179" fontId="43" fillId="0" borderId="44" xfId="3" applyNumberFormat="1" applyFont="1" applyFill="1" applyBorder="1">
      <alignment vertical="center"/>
    </xf>
    <xf numFmtId="0" fontId="43" fillId="0" borderId="11" xfId="0" applyFont="1" applyFill="1" applyBorder="1">
      <alignment vertical="center"/>
    </xf>
    <xf numFmtId="0" fontId="43" fillId="0" borderId="17" xfId="0" applyFont="1" applyFill="1" applyBorder="1" applyAlignment="1">
      <alignment vertical="center" shrinkToFit="1"/>
    </xf>
    <xf numFmtId="0" fontId="43" fillId="0" borderId="55" xfId="0" applyFont="1" applyFill="1" applyBorder="1" applyAlignment="1">
      <alignment vertical="center" shrinkToFit="1"/>
    </xf>
    <xf numFmtId="176" fontId="43" fillId="0" borderId="7" xfId="0" applyNumberFormat="1" applyFont="1" applyFill="1" applyBorder="1">
      <alignment vertical="center"/>
    </xf>
    <xf numFmtId="0" fontId="43" fillId="0" borderId="12" xfId="0" applyFont="1" applyFill="1" applyBorder="1" applyAlignment="1">
      <alignment horizontal="right" vertical="center" shrinkToFit="1"/>
    </xf>
    <xf numFmtId="0" fontId="43" fillId="0" borderId="14" xfId="0" applyFont="1" applyFill="1" applyBorder="1" applyAlignment="1">
      <alignment horizontal="left" vertical="center" shrinkToFit="1"/>
    </xf>
    <xf numFmtId="176" fontId="43" fillId="0" borderId="7" xfId="1" applyNumberFormat="1" applyFont="1" applyFill="1" applyBorder="1">
      <alignment vertical="center"/>
    </xf>
    <xf numFmtId="0" fontId="43" fillId="0" borderId="11" xfId="0" applyFont="1" applyFill="1" applyBorder="1" applyAlignment="1">
      <alignment horizontal="left" vertical="center"/>
    </xf>
    <xf numFmtId="0" fontId="43" fillId="8" borderId="20" xfId="0" applyFont="1" applyFill="1" applyBorder="1" applyAlignment="1">
      <alignment horizontal="left" vertical="center" shrinkToFit="1"/>
    </xf>
    <xf numFmtId="0" fontId="43" fillId="0" borderId="20" xfId="0" applyFont="1" applyFill="1" applyBorder="1" applyAlignment="1">
      <alignment horizontal="left" vertical="center" shrinkToFit="1"/>
    </xf>
    <xf numFmtId="0" fontId="43" fillId="0" borderId="7" xfId="0" applyFont="1" applyFill="1" applyBorder="1" applyAlignment="1">
      <alignment horizontal="left" vertical="center" shrinkToFit="1"/>
    </xf>
    <xf numFmtId="0" fontId="4" fillId="0" borderId="11" xfId="0" applyFont="1" applyFill="1" applyBorder="1">
      <alignment vertical="center"/>
    </xf>
    <xf numFmtId="0" fontId="43" fillId="0" borderId="12" xfId="0" applyFont="1" applyFill="1" applyBorder="1">
      <alignment vertical="center"/>
    </xf>
    <xf numFmtId="0" fontId="43" fillId="8" borderId="19" xfId="0" applyFont="1" applyFill="1" applyBorder="1" applyAlignment="1">
      <alignment horizontal="left" vertical="center" shrinkToFit="1"/>
    </xf>
    <xf numFmtId="0" fontId="34" fillId="8" borderId="12" xfId="0" applyFont="1" applyFill="1" applyBorder="1" applyAlignment="1">
      <alignment horizontal="left" vertical="center" shrinkToFit="1"/>
    </xf>
    <xf numFmtId="0" fontId="34" fillId="8" borderId="11" xfId="0" applyFont="1" applyFill="1" applyBorder="1" applyAlignment="1">
      <alignment horizontal="left" vertical="center"/>
    </xf>
    <xf numFmtId="176" fontId="34" fillId="8" borderId="12" xfId="1" applyNumberFormat="1" applyFont="1" applyFill="1" applyBorder="1" applyAlignment="1">
      <alignment horizontal="right" vertical="center"/>
    </xf>
    <xf numFmtId="176" fontId="34" fillId="8" borderId="12" xfId="0" applyNumberFormat="1" applyFont="1" applyFill="1" applyBorder="1">
      <alignment vertical="center"/>
    </xf>
    <xf numFmtId="0" fontId="43" fillId="8" borderId="16" xfId="0" applyFont="1" applyFill="1" applyBorder="1" applyAlignment="1">
      <alignment horizontal="right" vertical="center"/>
    </xf>
    <xf numFmtId="0" fontId="4" fillId="8" borderId="11" xfId="0" applyFont="1" applyFill="1" applyBorder="1">
      <alignment vertical="center"/>
    </xf>
    <xf numFmtId="41" fontId="43" fillId="8" borderId="20" xfId="1" applyFont="1" applyFill="1" applyBorder="1" applyAlignment="1">
      <alignment horizontal="center" vertical="center"/>
    </xf>
    <xf numFmtId="176" fontId="34" fillId="8" borderId="17" xfId="1" applyNumberFormat="1" applyFont="1" applyFill="1" applyBorder="1" applyAlignment="1">
      <alignment horizontal="right" vertical="center"/>
    </xf>
    <xf numFmtId="176" fontId="34" fillId="43" borderId="20" xfId="1" applyNumberFormat="1" applyFont="1" applyFill="1" applyBorder="1">
      <alignment vertical="center"/>
    </xf>
    <xf numFmtId="176" fontId="34" fillId="44" borderId="20" xfId="1" applyNumberFormat="1" applyFont="1" applyFill="1" applyBorder="1">
      <alignment vertical="center"/>
    </xf>
    <xf numFmtId="179" fontId="34" fillId="42" borderId="20" xfId="1" applyNumberFormat="1" applyFont="1" applyFill="1" applyBorder="1">
      <alignment vertical="center"/>
    </xf>
    <xf numFmtId="179" fontId="43" fillId="5" borderId="20" xfId="1" applyNumberFormat="1" applyFont="1" applyFill="1" applyBorder="1">
      <alignment vertical="center"/>
    </xf>
    <xf numFmtId="179" fontId="43" fillId="8" borderId="18" xfId="1" applyNumberFormat="1" applyFont="1" applyFill="1" applyBorder="1">
      <alignment vertical="center"/>
    </xf>
    <xf numFmtId="179" fontId="43" fillId="8" borderId="15" xfId="1" applyNumberFormat="1" applyFont="1" applyFill="1" applyBorder="1">
      <alignment vertical="center"/>
    </xf>
    <xf numFmtId="179" fontId="43" fillId="8" borderId="17" xfId="1" applyNumberFormat="1" applyFont="1" applyFill="1" applyBorder="1">
      <alignment vertical="center"/>
    </xf>
    <xf numFmtId="179" fontId="43" fillId="0" borderId="32" xfId="1" applyNumberFormat="1" applyFont="1" applyFill="1" applyBorder="1">
      <alignment vertical="center"/>
    </xf>
    <xf numFmtId="179" fontId="43" fillId="0" borderId="33" xfId="1" applyNumberFormat="1" applyFont="1" applyFill="1" applyBorder="1">
      <alignment vertical="center"/>
    </xf>
    <xf numFmtId="179" fontId="43" fillId="0" borderId="34" xfId="1" applyNumberFormat="1" applyFont="1" applyFill="1" applyBorder="1">
      <alignment vertical="center"/>
    </xf>
    <xf numFmtId="179" fontId="43" fillId="8" borderId="15" xfId="1" applyNumberFormat="1" applyFont="1" applyFill="1" applyBorder="1" applyAlignment="1">
      <alignment horizontal="right" vertical="center"/>
    </xf>
    <xf numFmtId="179" fontId="43" fillId="8" borderId="15" xfId="3" applyNumberFormat="1" applyFont="1" applyFill="1" applyBorder="1" applyAlignment="1">
      <alignment horizontal="right" vertical="center"/>
    </xf>
    <xf numFmtId="179" fontId="43" fillId="5" borderId="20" xfId="3" applyNumberFormat="1" applyFont="1" applyFill="1" applyBorder="1">
      <alignment vertical="center"/>
    </xf>
    <xf numFmtId="179" fontId="43" fillId="8" borderId="18" xfId="3" applyNumberFormat="1" applyFont="1" applyFill="1" applyBorder="1">
      <alignment vertical="center"/>
    </xf>
    <xf numFmtId="179" fontId="43" fillId="8" borderId="15" xfId="3" applyNumberFormat="1" applyFont="1" applyFill="1" applyBorder="1">
      <alignment vertical="center"/>
    </xf>
    <xf numFmtId="179" fontId="43" fillId="8" borderId="17" xfId="3" applyNumberFormat="1" applyFont="1" applyFill="1" applyBorder="1">
      <alignment vertical="center"/>
    </xf>
    <xf numFmtId="179" fontId="43" fillId="0" borderId="17" xfId="3" applyNumberFormat="1" applyFont="1" applyFill="1" applyBorder="1">
      <alignment vertical="center"/>
    </xf>
    <xf numFmtId="179" fontId="43" fillId="0" borderId="55" xfId="3" applyNumberFormat="1" applyFont="1" applyFill="1" applyBorder="1">
      <alignment vertical="center"/>
    </xf>
    <xf numFmtId="179" fontId="43" fillId="0" borderId="33" xfId="3" applyNumberFormat="1" applyFont="1" applyFill="1" applyBorder="1">
      <alignment vertical="center"/>
    </xf>
    <xf numFmtId="179" fontId="43" fillId="0" borderId="64" xfId="3" applyNumberFormat="1" applyFont="1" applyFill="1" applyBorder="1">
      <alignment vertical="center"/>
    </xf>
    <xf numFmtId="176" fontId="43" fillId="5" borderId="20" xfId="1" applyNumberFormat="1" applyFont="1" applyFill="1" applyBorder="1">
      <alignment vertical="center"/>
    </xf>
    <xf numFmtId="176" fontId="43" fillId="0" borderId="18" xfId="1" applyNumberFormat="1" applyFont="1" applyFill="1" applyBorder="1">
      <alignment vertical="center"/>
    </xf>
    <xf numFmtId="176" fontId="43" fillId="0" borderId="15" xfId="1" applyNumberFormat="1" applyFont="1" applyFill="1" applyBorder="1">
      <alignment vertical="center"/>
    </xf>
    <xf numFmtId="176" fontId="43" fillId="0" borderId="17" xfId="1" applyNumberFormat="1" applyFont="1" applyFill="1" applyBorder="1">
      <alignment vertical="center"/>
    </xf>
    <xf numFmtId="176" fontId="43" fillId="0" borderId="55" xfId="1" applyNumberFormat="1" applyFont="1" applyFill="1" applyBorder="1">
      <alignment vertical="center"/>
    </xf>
    <xf numFmtId="176" fontId="43" fillId="0" borderId="34" xfId="1" applyNumberFormat="1" applyFont="1" applyFill="1" applyBorder="1">
      <alignment vertical="center"/>
    </xf>
    <xf numFmtId="179" fontId="43" fillId="8" borderId="15" xfId="45" applyNumberFormat="1" applyFont="1" applyFill="1" applyBorder="1">
      <alignment vertical="center"/>
    </xf>
    <xf numFmtId="176" fontId="43" fillId="0" borderId="33" xfId="1" applyNumberFormat="1" applyFont="1" applyFill="1" applyBorder="1">
      <alignment vertical="center"/>
    </xf>
    <xf numFmtId="176" fontId="43" fillId="0" borderId="32" xfId="1" applyNumberFormat="1" applyFont="1" applyFill="1" applyBorder="1">
      <alignment vertical="center"/>
    </xf>
    <xf numFmtId="176" fontId="43" fillId="0" borderId="20" xfId="1" applyNumberFormat="1" applyFont="1" applyFill="1" applyBorder="1">
      <alignment vertical="center"/>
    </xf>
    <xf numFmtId="176" fontId="43" fillId="8" borderId="18" xfId="1" applyNumberFormat="1" applyFont="1" applyFill="1" applyBorder="1">
      <alignment vertical="center"/>
    </xf>
    <xf numFmtId="176" fontId="43" fillId="8" borderId="17" xfId="1" applyNumberFormat="1" applyFont="1" applyFill="1" applyBorder="1">
      <alignment vertical="center"/>
    </xf>
    <xf numFmtId="176" fontId="34" fillId="41" borderId="20" xfId="1" applyNumberFormat="1" applyFont="1" applyFill="1" applyBorder="1">
      <alignment vertical="center"/>
    </xf>
    <xf numFmtId="177" fontId="43" fillId="0" borderId="15" xfId="1" applyNumberFormat="1" applyFont="1" applyFill="1" applyBorder="1">
      <alignment vertical="center"/>
    </xf>
    <xf numFmtId="177" fontId="43" fillId="0" borderId="33" xfId="1" applyNumberFormat="1" applyFont="1" applyFill="1" applyBorder="1">
      <alignment vertical="center"/>
    </xf>
    <xf numFmtId="177" fontId="43" fillId="0" borderId="64" xfId="1" applyNumberFormat="1" applyFont="1" applyFill="1" applyBorder="1">
      <alignment vertical="center"/>
    </xf>
    <xf numFmtId="176" fontId="43" fillId="0" borderId="15" xfId="2" applyNumberFormat="1" applyFont="1" applyFill="1" applyBorder="1">
      <alignment vertical="center"/>
    </xf>
    <xf numFmtId="176" fontId="34" fillId="44" borderId="20" xfId="2" applyNumberFormat="1" applyFont="1" applyFill="1" applyBorder="1">
      <alignment vertical="center"/>
    </xf>
    <xf numFmtId="176" fontId="43" fillId="8" borderId="15" xfId="1" applyNumberFormat="1" applyFont="1" applyFill="1" applyBorder="1">
      <alignment vertical="center"/>
    </xf>
    <xf numFmtId="176" fontId="34" fillId="45" borderId="20" xfId="1" applyNumberFormat="1" applyFont="1" applyFill="1" applyBorder="1">
      <alignment vertical="center"/>
    </xf>
    <xf numFmtId="176" fontId="34" fillId="42" borderId="20" xfId="1" applyNumberFormat="1" applyFont="1" applyFill="1" applyBorder="1">
      <alignment vertical="center"/>
    </xf>
    <xf numFmtId="176" fontId="34" fillId="44" borderId="17" xfId="1" applyNumberFormat="1" applyFont="1" applyFill="1" applyBorder="1">
      <alignment vertical="center"/>
    </xf>
    <xf numFmtId="0" fontId="43" fillId="8" borderId="15" xfId="0" applyFont="1" applyFill="1" applyBorder="1" applyAlignment="1">
      <alignment horizontal="right" vertical="center"/>
    </xf>
    <xf numFmtId="0" fontId="43" fillId="8" borderId="7" xfId="0" applyFont="1" applyFill="1" applyBorder="1" applyAlignment="1">
      <alignment horizontal="center" vertical="center"/>
    </xf>
    <xf numFmtId="0" fontId="34" fillId="8" borderId="12" xfId="0" applyFont="1" applyFill="1" applyBorder="1" applyAlignment="1">
      <alignment horizontal="right" vertical="center" shrinkToFit="1"/>
    </xf>
    <xf numFmtId="0" fontId="34" fillId="43" borderId="7" xfId="0" applyFont="1" applyFill="1" applyBorder="1" applyAlignment="1">
      <alignment horizontal="right" vertical="center" shrinkToFit="1"/>
    </xf>
    <xf numFmtId="0" fontId="34" fillId="44" borderId="7" xfId="0" applyFont="1" applyFill="1" applyBorder="1" applyAlignment="1">
      <alignment horizontal="right" vertical="center" shrinkToFit="1"/>
    </xf>
    <xf numFmtId="41" fontId="34" fillId="42" borderId="7" xfId="1" applyFont="1" applyFill="1" applyBorder="1" applyAlignment="1">
      <alignment horizontal="right" vertical="center" shrinkToFit="1"/>
    </xf>
    <xf numFmtId="41" fontId="43" fillId="5" borderId="7" xfId="1" applyFont="1" applyFill="1" applyBorder="1" applyAlignment="1">
      <alignment horizontal="right" vertical="center"/>
    </xf>
    <xf numFmtId="41" fontId="43" fillId="8" borderId="8" xfId="1" applyFont="1" applyFill="1" applyBorder="1" applyAlignment="1">
      <alignment horizontal="right" vertical="center" shrinkToFit="1"/>
    </xf>
    <xf numFmtId="41" fontId="43" fillId="0" borderId="29" xfId="1" applyFont="1" applyFill="1" applyBorder="1" applyAlignment="1">
      <alignment horizontal="right" vertical="center" shrinkToFit="1"/>
    </xf>
    <xf numFmtId="41" fontId="43" fillId="5" borderId="7" xfId="3" applyNumberFormat="1" applyFont="1" applyFill="1" applyBorder="1" applyAlignment="1">
      <alignment horizontal="right" vertical="center" shrinkToFit="1"/>
    </xf>
    <xf numFmtId="41" fontId="43" fillId="8" borderId="8" xfId="3" applyNumberFormat="1" applyFont="1" applyFill="1" applyBorder="1" applyAlignment="1">
      <alignment horizontal="right" vertical="center" shrinkToFit="1"/>
    </xf>
    <xf numFmtId="41" fontId="43" fillId="8" borderId="12" xfId="3" applyNumberFormat="1" applyFont="1" applyFill="1" applyBorder="1" applyAlignment="1">
      <alignment horizontal="right" vertical="center" shrinkToFit="1"/>
    </xf>
    <xf numFmtId="41" fontId="43" fillId="8" borderId="6" xfId="3" applyNumberFormat="1" applyFont="1" applyFill="1" applyBorder="1" applyAlignment="1">
      <alignment horizontal="right" vertical="center" wrapText="1" shrinkToFit="1"/>
    </xf>
    <xf numFmtId="41" fontId="43" fillId="0" borderId="6" xfId="3" applyNumberFormat="1" applyFont="1" applyFill="1" applyBorder="1" applyAlignment="1">
      <alignment horizontal="right" vertical="center" shrinkToFit="1"/>
    </xf>
    <xf numFmtId="41" fontId="43" fillId="0" borderId="35" xfId="3" applyNumberFormat="1" applyFont="1" applyFill="1" applyBorder="1" applyAlignment="1">
      <alignment horizontal="right" vertical="center" shrinkToFit="1"/>
    </xf>
    <xf numFmtId="178" fontId="43" fillId="0" borderId="30" xfId="3" applyNumberFormat="1" applyFont="1" applyFill="1" applyBorder="1" applyAlignment="1">
      <alignment horizontal="right" vertical="center" shrinkToFit="1"/>
    </xf>
    <xf numFmtId="178" fontId="43" fillId="0" borderId="44" xfId="3" applyNumberFormat="1" applyFont="1" applyFill="1" applyBorder="1" applyAlignment="1">
      <alignment horizontal="right" vertical="center" shrinkToFit="1"/>
    </xf>
    <xf numFmtId="41" fontId="43" fillId="8" borderId="31" xfId="1" applyFont="1" applyFill="1" applyBorder="1" applyAlignment="1">
      <alignment horizontal="right" vertical="center" wrapText="1" shrinkToFit="1"/>
    </xf>
    <xf numFmtId="41" fontId="43" fillId="8" borderId="6" xfId="1" applyFont="1" applyFill="1" applyBorder="1" applyAlignment="1">
      <alignment horizontal="right" vertical="center" wrapText="1" shrinkToFit="1"/>
    </xf>
    <xf numFmtId="0" fontId="43" fillId="5" borderId="7" xfId="0" applyFont="1" applyFill="1" applyBorder="1" applyAlignment="1">
      <alignment horizontal="right" vertical="center" shrinkToFit="1"/>
    </xf>
    <xf numFmtId="0" fontId="43" fillId="0" borderId="30" xfId="0" applyFont="1" applyFill="1" applyBorder="1" applyAlignment="1">
      <alignment horizontal="right" vertical="center" wrapText="1" shrinkToFit="1"/>
    </xf>
    <xf numFmtId="0" fontId="43" fillId="0" borderId="6" xfId="0" applyFont="1" applyFill="1" applyBorder="1" applyAlignment="1">
      <alignment horizontal="right" vertical="center" wrapText="1" shrinkToFit="1"/>
    </xf>
    <xf numFmtId="0" fontId="43" fillId="0" borderId="15" xfId="0" applyFont="1" applyFill="1" applyBorder="1" applyAlignment="1">
      <alignment horizontal="right" vertical="center" shrinkToFit="1"/>
    </xf>
    <xf numFmtId="0" fontId="43" fillId="0" borderId="35" xfId="0" applyFont="1" applyFill="1" applyBorder="1" applyAlignment="1">
      <alignment horizontal="right" vertical="center" shrinkToFit="1"/>
    </xf>
    <xf numFmtId="0" fontId="43" fillId="0" borderId="31" xfId="0" applyFont="1" applyFill="1" applyBorder="1" applyAlignment="1">
      <alignment horizontal="right" vertical="center" shrinkToFit="1"/>
    </xf>
    <xf numFmtId="3" fontId="43" fillId="0" borderId="12" xfId="0" applyNumberFormat="1" applyFont="1" applyFill="1" applyBorder="1" applyAlignment="1">
      <alignment horizontal="right" vertical="center" shrinkToFit="1"/>
    </xf>
    <xf numFmtId="3" fontId="43" fillId="0" borderId="30" xfId="0" applyNumberFormat="1" applyFont="1" applyFill="1" applyBorder="1" applyAlignment="1">
      <alignment horizontal="right" vertical="center" wrapText="1" shrinkToFit="1"/>
    </xf>
    <xf numFmtId="3" fontId="43" fillId="8" borderId="30" xfId="0" applyNumberFormat="1" applyFont="1" applyFill="1" applyBorder="1" applyAlignment="1">
      <alignment horizontal="right" vertical="center" wrapText="1" shrinkToFit="1"/>
    </xf>
    <xf numFmtId="0" fontId="43" fillId="8" borderId="8" xfId="0" applyFont="1" applyFill="1" applyBorder="1" applyAlignment="1">
      <alignment horizontal="right" vertical="center" shrinkToFit="1"/>
    </xf>
    <xf numFmtId="3" fontId="43" fillId="8" borderId="12" xfId="0" applyNumberFormat="1" applyFont="1" applyFill="1" applyBorder="1" applyAlignment="1">
      <alignment horizontal="right" vertical="center" shrinkToFit="1"/>
    </xf>
    <xf numFmtId="0" fontId="34" fillId="41" borderId="7" xfId="0" applyFont="1" applyFill="1" applyBorder="1" applyAlignment="1">
      <alignment horizontal="right" vertical="center" shrinkToFit="1"/>
    </xf>
    <xf numFmtId="0" fontId="34" fillId="41" borderId="8" xfId="0" applyFont="1" applyFill="1" applyBorder="1" applyAlignment="1">
      <alignment horizontal="right" vertical="center" shrinkToFit="1"/>
    </xf>
    <xf numFmtId="3" fontId="43" fillId="0" borderId="30" xfId="0" applyNumberFormat="1" applyFont="1" applyFill="1" applyBorder="1" applyAlignment="1">
      <alignment horizontal="right" vertical="center" shrinkToFit="1"/>
    </xf>
    <xf numFmtId="0" fontId="43" fillId="0" borderId="30" xfId="0" applyFont="1" applyFill="1" applyBorder="1" applyAlignment="1">
      <alignment horizontal="right" vertical="center" shrinkToFit="1"/>
    </xf>
    <xf numFmtId="3" fontId="43" fillId="0" borderId="31" xfId="0" applyNumberFormat="1" applyFont="1" applyFill="1" applyBorder="1" applyAlignment="1">
      <alignment horizontal="right" vertical="center" wrapText="1" shrinkToFit="1"/>
    </xf>
    <xf numFmtId="0" fontId="43" fillId="0" borderId="7" xfId="0" applyFont="1" applyFill="1" applyBorder="1" applyAlignment="1">
      <alignment horizontal="right" vertical="center" shrinkToFit="1"/>
    </xf>
    <xf numFmtId="3" fontId="34" fillId="44" borderId="7" xfId="0" applyNumberFormat="1" applyFont="1" applyFill="1" applyBorder="1" applyAlignment="1">
      <alignment horizontal="right" vertical="center" shrinkToFit="1"/>
    </xf>
    <xf numFmtId="3" fontId="43" fillId="0" borderId="31" xfId="0" applyNumberFormat="1" applyFont="1" applyFill="1" applyBorder="1" applyAlignment="1">
      <alignment horizontal="right" vertical="center" shrinkToFit="1"/>
    </xf>
    <xf numFmtId="0" fontId="43" fillId="8" borderId="12" xfId="0" applyFont="1" applyFill="1" applyBorder="1" applyAlignment="1">
      <alignment horizontal="right" vertical="center" shrinkToFit="1"/>
    </xf>
    <xf numFmtId="0" fontId="43" fillId="0" borderId="44" xfId="0" applyFont="1" applyBorder="1" applyAlignment="1">
      <alignment horizontal="right" vertical="center" shrinkToFit="1"/>
    </xf>
    <xf numFmtId="0" fontId="34" fillId="45" borderId="7" xfId="0" applyFont="1" applyFill="1" applyBorder="1" applyAlignment="1">
      <alignment horizontal="right" vertical="center" shrinkToFit="1"/>
    </xf>
    <xf numFmtId="0" fontId="34" fillId="42" borderId="7" xfId="0" applyFont="1" applyFill="1" applyBorder="1" applyAlignment="1">
      <alignment horizontal="right" vertical="center" shrinkToFit="1"/>
    </xf>
    <xf numFmtId="0" fontId="34" fillId="44" borderId="12" xfId="0" applyFont="1" applyFill="1" applyBorder="1" applyAlignment="1">
      <alignment horizontal="right" vertical="center" shrinkToFit="1"/>
    </xf>
    <xf numFmtId="0" fontId="43" fillId="5" borderId="20" xfId="0" applyFont="1" applyFill="1" applyBorder="1" applyAlignment="1">
      <alignment horizontal="right" vertical="center" shrinkToFit="1"/>
    </xf>
    <xf numFmtId="0" fontId="34" fillId="43" borderId="8" xfId="0" applyFont="1" applyFill="1" applyBorder="1" applyAlignment="1">
      <alignment horizontal="right" vertical="center" shrinkToFit="1"/>
    </xf>
    <xf numFmtId="0" fontId="34" fillId="44" borderId="8" xfId="0" applyFont="1" applyFill="1" applyBorder="1" applyAlignment="1">
      <alignment horizontal="right" vertical="center" shrinkToFit="1"/>
    </xf>
    <xf numFmtId="41" fontId="43" fillId="8" borderId="30" xfId="1" applyFont="1" applyFill="1" applyBorder="1" applyAlignment="1">
      <alignment horizontal="right" vertical="center" shrinkToFit="1"/>
    </xf>
    <xf numFmtId="41" fontId="43" fillId="8" borderId="31" xfId="1" applyFont="1" applyFill="1" applyBorder="1" applyAlignment="1">
      <alignment horizontal="right" vertical="center" shrinkToFit="1"/>
    </xf>
    <xf numFmtId="41" fontId="43" fillId="8" borderId="15" xfId="1" applyNumberFormat="1" applyFont="1" applyFill="1" applyBorder="1" applyAlignment="1">
      <alignment horizontal="center" vertical="center"/>
    </xf>
    <xf numFmtId="41" fontId="43" fillId="0" borderId="31" xfId="1" applyFont="1" applyFill="1" applyBorder="1" applyAlignment="1">
      <alignment horizontal="right" vertical="center" shrinkToFit="1"/>
    </xf>
    <xf numFmtId="41" fontId="43" fillId="8" borderId="29" xfId="1" applyFont="1" applyFill="1" applyBorder="1" applyAlignment="1">
      <alignment horizontal="right" vertical="center" shrinkToFit="1"/>
    </xf>
    <xf numFmtId="180" fontId="43" fillId="0" borderId="30" xfId="1" applyNumberFormat="1" applyFont="1" applyFill="1" applyBorder="1" applyAlignment="1">
      <alignment horizontal="right" vertical="center" shrinkToFit="1"/>
    </xf>
    <xf numFmtId="180" fontId="43" fillId="0" borderId="30" xfId="3" applyNumberFormat="1" applyFont="1" applyFill="1" applyBorder="1" applyAlignment="1">
      <alignment horizontal="right" vertical="center" shrinkToFit="1"/>
    </xf>
    <xf numFmtId="180" fontId="43" fillId="0" borderId="6" xfId="1" applyNumberFormat="1" applyFont="1" applyFill="1" applyBorder="1" applyAlignment="1">
      <alignment horizontal="right" vertical="center" shrinkToFit="1"/>
    </xf>
    <xf numFmtId="180" fontId="43" fillId="0" borderId="31" xfId="1" applyNumberFormat="1" applyFont="1" applyFill="1" applyBorder="1" applyAlignment="1">
      <alignment horizontal="right" vertical="center" shrinkToFit="1"/>
    </xf>
    <xf numFmtId="41" fontId="43" fillId="0" borderId="29" xfId="3" applyNumberFormat="1" applyFont="1" applyFill="1" applyBorder="1" applyAlignment="1">
      <alignment horizontal="right" vertical="center" shrinkToFit="1"/>
    </xf>
    <xf numFmtId="176" fontId="43" fillId="8" borderId="31" xfId="3" applyNumberFormat="1" applyFont="1" applyFill="1" applyBorder="1">
      <alignment vertical="center"/>
    </xf>
    <xf numFmtId="0" fontId="43" fillId="0" borderId="32" xfId="45" applyFont="1" applyFill="1" applyBorder="1" applyAlignment="1">
      <alignment horizontal="left" vertical="center" shrinkToFit="1"/>
    </xf>
    <xf numFmtId="41" fontId="43" fillId="0" borderId="31" xfId="1" applyFont="1" applyFill="1" applyBorder="1" applyAlignment="1">
      <alignment horizontal="right" vertical="center" wrapText="1" shrinkToFit="1"/>
    </xf>
    <xf numFmtId="41" fontId="43" fillId="0" borderId="29" xfId="1" applyFont="1" applyFill="1" applyBorder="1" applyAlignment="1">
      <alignment horizontal="right" vertical="center" wrapText="1" shrinkToFit="1"/>
    </xf>
    <xf numFmtId="0" fontId="43" fillId="0" borderId="15" xfId="45" applyFont="1" applyFill="1" applyBorder="1" applyAlignment="1">
      <alignment horizontal="left" vertical="center" shrinkToFit="1"/>
    </xf>
    <xf numFmtId="41" fontId="43" fillId="0" borderId="6" xfId="1" applyFont="1" applyFill="1" applyBorder="1" applyAlignment="1">
      <alignment horizontal="right" vertical="center" wrapText="1" shrinkToFit="1"/>
    </xf>
    <xf numFmtId="0" fontId="43" fillId="8" borderId="33" xfId="45" applyFont="1" applyFill="1" applyBorder="1" applyAlignment="1">
      <alignment horizontal="left" vertical="center" shrinkToFit="1"/>
    </xf>
    <xf numFmtId="41" fontId="43" fillId="8" borderId="30" xfId="1" applyFont="1" applyFill="1" applyBorder="1" applyAlignment="1">
      <alignment horizontal="right" vertical="center" wrapText="1" shrinkToFit="1"/>
    </xf>
    <xf numFmtId="0" fontId="43" fillId="8" borderId="32" xfId="45" applyFont="1" applyFill="1" applyBorder="1" applyAlignment="1">
      <alignment horizontal="left" vertical="center" shrinkToFit="1"/>
    </xf>
    <xf numFmtId="180" fontId="43" fillId="8" borderId="31" xfId="1" applyNumberFormat="1" applyFont="1" applyFill="1" applyBorder="1" applyAlignment="1">
      <alignment horizontal="right" vertical="center" shrinkToFit="1"/>
    </xf>
    <xf numFmtId="41" fontId="43" fillId="8" borderId="34" xfId="1" applyNumberFormat="1" applyFont="1" applyFill="1" applyBorder="1" applyAlignment="1">
      <alignment horizontal="right" vertical="center" shrinkToFit="1"/>
    </xf>
    <xf numFmtId="180" fontId="43" fillId="8" borderId="29" xfId="45" applyNumberFormat="1" applyFont="1" applyFill="1" applyBorder="1" applyAlignment="1">
      <alignment horizontal="right" vertical="center" shrinkToFit="1"/>
    </xf>
    <xf numFmtId="41" fontId="43" fillId="8" borderId="32" xfId="1" applyNumberFormat="1" applyFont="1" applyFill="1" applyBorder="1" applyAlignment="1">
      <alignment horizontal="right" vertical="center" shrinkToFit="1"/>
    </xf>
    <xf numFmtId="41" fontId="43" fillId="8" borderId="33" xfId="1" applyNumberFormat="1" applyFont="1" applyFill="1" applyBorder="1" applyAlignment="1">
      <alignment horizontal="right" vertical="center" shrinkToFit="1"/>
    </xf>
    <xf numFmtId="3" fontId="43" fillId="8" borderId="6" xfId="0" applyNumberFormat="1" applyFont="1" applyFill="1" applyBorder="1" applyAlignment="1">
      <alignment horizontal="right" vertical="center" wrapText="1" shrinkToFit="1"/>
    </xf>
    <xf numFmtId="0" fontId="43" fillId="0" borderId="38" xfId="0" applyFont="1" applyFill="1" applyBorder="1">
      <alignment vertical="center"/>
    </xf>
    <xf numFmtId="0" fontId="43" fillId="0" borderId="30" xfId="0" applyFont="1" applyFill="1" applyBorder="1" applyAlignment="1">
      <alignment vertical="center" shrinkToFit="1"/>
    </xf>
    <xf numFmtId="0" fontId="43" fillId="0" borderId="38" xfId="0" applyFont="1" applyFill="1" applyBorder="1" applyAlignment="1">
      <alignment horizontal="left" vertical="center"/>
    </xf>
    <xf numFmtId="0" fontId="43" fillId="0" borderId="31" xfId="0" applyFont="1" applyFill="1" applyBorder="1" applyAlignment="1">
      <alignment horizontal="left" vertical="center" shrinkToFit="1"/>
    </xf>
    <xf numFmtId="176" fontId="34" fillId="42" borderId="18" xfId="1" applyNumberFormat="1" applyFont="1" applyFill="1" applyBorder="1">
      <alignment vertical="center"/>
    </xf>
    <xf numFmtId="176" fontId="34" fillId="42" borderId="8" xfId="1" applyNumberFormat="1" applyFont="1" applyFill="1" applyBorder="1">
      <alignment vertical="center"/>
    </xf>
    <xf numFmtId="0" fontId="43" fillId="0" borderId="39" xfId="0" applyFont="1" applyFill="1" applyBorder="1" applyAlignment="1">
      <alignment vertical="center" shrinkToFit="1"/>
    </xf>
    <xf numFmtId="0" fontId="43" fillId="0" borderId="47" xfId="0" applyFont="1" applyFill="1" applyBorder="1" applyAlignment="1">
      <alignment horizontal="left" vertical="center" shrinkToFit="1"/>
    </xf>
    <xf numFmtId="0" fontId="43" fillId="0" borderId="53" xfId="0" applyFont="1" applyFill="1" applyBorder="1" applyAlignment="1">
      <alignment vertical="center" shrinkToFit="1"/>
    </xf>
    <xf numFmtId="0" fontId="43" fillId="5" borderId="8" xfId="0" applyFont="1" applyFill="1" applyBorder="1" applyAlignment="1">
      <alignment horizontal="right" vertical="center" shrinkToFit="1"/>
    </xf>
    <xf numFmtId="176" fontId="43" fillId="5" borderId="18" xfId="1" applyNumberFormat="1" applyFont="1" applyFill="1" applyBorder="1">
      <alignment vertical="center"/>
    </xf>
    <xf numFmtId="176" fontId="43" fillId="5" borderId="8" xfId="1" applyNumberFormat="1" applyFont="1" applyFill="1" applyBorder="1">
      <alignment vertical="center"/>
    </xf>
    <xf numFmtId="0" fontId="43" fillId="0" borderId="0" xfId="0" applyFont="1" applyFill="1" applyBorder="1" applyAlignment="1">
      <alignment vertical="center" shrinkToFit="1"/>
    </xf>
    <xf numFmtId="176" fontId="43" fillId="5" borderId="17" xfId="1" applyNumberFormat="1" applyFont="1" applyFill="1" applyBorder="1">
      <alignment vertical="center"/>
    </xf>
    <xf numFmtId="176" fontId="43" fillId="5" borderId="12" xfId="1" applyNumberFormat="1" applyFont="1" applyFill="1" applyBorder="1">
      <alignment vertical="center"/>
    </xf>
    <xf numFmtId="3" fontId="43" fillId="0" borderId="15" xfId="0" applyNumberFormat="1" applyFont="1" applyFill="1" applyBorder="1" applyAlignment="1">
      <alignment horizontal="right" vertical="center" shrinkToFit="1"/>
    </xf>
    <xf numFmtId="176" fontId="43" fillId="0" borderId="15" xfId="0" applyNumberFormat="1" applyFont="1" applyFill="1" applyBorder="1">
      <alignment vertical="center"/>
    </xf>
    <xf numFmtId="41" fontId="52" fillId="42" borderId="7" xfId="1" applyFont="1" applyFill="1" applyBorder="1" applyAlignment="1">
      <alignment horizontal="center" vertical="center" shrinkToFit="1"/>
    </xf>
    <xf numFmtId="41" fontId="43" fillId="5" borderId="7" xfId="1" applyFont="1" applyFill="1" applyBorder="1">
      <alignment vertical="center"/>
    </xf>
    <xf numFmtId="41" fontId="43" fillId="8" borderId="6" xfId="1" applyFont="1" applyFill="1" applyBorder="1" applyAlignment="1">
      <alignment horizontal="center" vertical="center" shrinkToFit="1"/>
    </xf>
    <xf numFmtId="0" fontId="43" fillId="8" borderId="0" xfId="45" applyFont="1" applyFill="1" applyBorder="1" applyAlignment="1">
      <alignment horizontal="left" vertical="center" shrinkToFit="1"/>
    </xf>
    <xf numFmtId="176" fontId="34" fillId="42" borderId="7" xfId="1" applyNumberFormat="1" applyFont="1" applyFill="1" applyBorder="1" applyAlignment="1">
      <alignment horizontal="right" vertical="center" wrapText="1"/>
    </xf>
    <xf numFmtId="0" fontId="43" fillId="0" borderId="29" xfId="0" applyFont="1" applyFill="1" applyBorder="1" applyAlignment="1">
      <alignment horizontal="left" vertical="center"/>
    </xf>
    <xf numFmtId="0" fontId="43" fillId="0" borderId="29" xfId="0" applyFont="1" applyFill="1" applyBorder="1" applyAlignment="1">
      <alignment vertical="center" shrinkToFit="1"/>
    </xf>
    <xf numFmtId="0" fontId="43" fillId="0" borderId="32" xfId="0" applyFont="1" applyFill="1" applyBorder="1" applyAlignment="1">
      <alignment vertical="center" shrinkToFit="1"/>
    </xf>
    <xf numFmtId="0" fontId="43" fillId="0" borderId="57" xfId="0" applyFont="1" applyFill="1" applyBorder="1" applyAlignment="1">
      <alignment horizontal="left" vertical="center"/>
    </xf>
    <xf numFmtId="0" fontId="43" fillId="0" borderId="57" xfId="0" applyFont="1" applyFill="1" applyBorder="1">
      <alignment vertical="center"/>
    </xf>
    <xf numFmtId="0" fontId="52" fillId="42" borderId="7" xfId="0" applyFont="1" applyFill="1" applyBorder="1" applyAlignment="1">
      <alignment horizontal="right" vertical="center" shrinkToFit="1"/>
    </xf>
    <xf numFmtId="0" fontId="53" fillId="5" borderId="7" xfId="0" applyFont="1" applyFill="1" applyBorder="1" applyAlignment="1">
      <alignment horizontal="center" vertical="center" shrinkToFit="1"/>
    </xf>
    <xf numFmtId="0" fontId="53" fillId="0" borderId="8" xfId="0" applyFont="1" applyFill="1" applyBorder="1" applyAlignment="1">
      <alignment horizontal="center" vertical="center" shrinkToFit="1"/>
    </xf>
    <xf numFmtId="0" fontId="43" fillId="0" borderId="50" xfId="0" applyFont="1" applyFill="1" applyBorder="1" applyAlignment="1">
      <alignment horizontal="left" vertical="center" shrinkToFit="1"/>
    </xf>
    <xf numFmtId="0" fontId="43" fillId="0" borderId="56" xfId="0" applyFont="1" applyFill="1" applyBorder="1" applyAlignment="1">
      <alignment horizontal="left" vertical="center" shrinkToFit="1"/>
    </xf>
    <xf numFmtId="0" fontId="53" fillId="0" borderId="12" xfId="0" applyFont="1" applyFill="1" applyBorder="1" applyAlignment="1">
      <alignment horizontal="right" vertical="center" shrinkToFit="1"/>
    </xf>
    <xf numFmtId="176" fontId="54" fillId="42" borderId="7" xfId="1" applyNumberFormat="1" applyFont="1" applyFill="1" applyBorder="1" applyAlignment="1">
      <alignment horizontal="right" vertical="center" wrapText="1"/>
    </xf>
    <xf numFmtId="0" fontId="53" fillId="5" borderId="7" xfId="0" applyFont="1" applyFill="1" applyBorder="1" applyAlignment="1">
      <alignment horizontal="right" vertical="center" shrinkToFit="1"/>
    </xf>
    <xf numFmtId="0" fontId="53" fillId="8" borderId="8" xfId="0" applyFont="1" applyFill="1" applyBorder="1" applyAlignment="1">
      <alignment horizontal="right" vertical="center" shrinkToFit="1"/>
    </xf>
    <xf numFmtId="0" fontId="43" fillId="0" borderId="38" xfId="0" applyFont="1" applyFill="1" applyBorder="1" applyAlignment="1">
      <alignment vertical="center" shrinkToFit="1"/>
    </xf>
    <xf numFmtId="0" fontId="53" fillId="0" borderId="30" xfId="0" applyFont="1" applyFill="1" applyBorder="1" applyAlignment="1">
      <alignment horizontal="right" vertical="center" shrinkToFit="1"/>
    </xf>
    <xf numFmtId="0" fontId="53" fillId="0" borderId="6" xfId="0" applyFont="1" applyFill="1" applyBorder="1" applyAlignment="1">
      <alignment horizontal="right" vertical="center" wrapText="1" shrinkToFit="1"/>
    </xf>
    <xf numFmtId="3" fontId="53" fillId="0" borderId="30" xfId="0" applyNumberFormat="1" applyFont="1" applyFill="1" applyBorder="1" applyAlignment="1">
      <alignment horizontal="right" vertical="center" wrapText="1" shrinkToFit="1"/>
    </xf>
    <xf numFmtId="3" fontId="53" fillId="0" borderId="6" xfId="0" applyNumberFormat="1" applyFont="1" applyFill="1" applyBorder="1" applyAlignment="1">
      <alignment horizontal="right" vertical="center" shrinkToFit="1"/>
    </xf>
    <xf numFmtId="0" fontId="53" fillId="8" borderId="6" xfId="0" applyFont="1" applyFill="1" applyBorder="1" applyAlignment="1">
      <alignment horizontal="center" vertical="center" shrinkToFit="1"/>
    </xf>
    <xf numFmtId="0" fontId="53" fillId="0" borderId="6" xfId="0" applyFont="1" applyFill="1" applyBorder="1" applyAlignment="1">
      <alignment horizontal="right" vertical="center" shrinkToFit="1"/>
    </xf>
    <xf numFmtId="0" fontId="43" fillId="0" borderId="31" xfId="0" applyFont="1" applyFill="1" applyBorder="1" applyAlignment="1">
      <alignment vertical="center" shrinkToFit="1"/>
    </xf>
    <xf numFmtId="176" fontId="43" fillId="0" borderId="64" xfId="1" applyNumberFormat="1" applyFont="1" applyFill="1" applyBorder="1">
      <alignment vertical="center"/>
    </xf>
    <xf numFmtId="176" fontId="43" fillId="0" borderId="44" xfId="1" applyNumberFormat="1" applyFont="1" applyFill="1" applyBorder="1">
      <alignment vertical="center"/>
    </xf>
    <xf numFmtId="176" fontId="43" fillId="8" borderId="20" xfId="1" applyNumberFormat="1" applyFont="1" applyFill="1" applyBorder="1">
      <alignment vertical="center"/>
    </xf>
    <xf numFmtId="176" fontId="43" fillId="8" borderId="7" xfId="1" applyNumberFormat="1" applyFont="1" applyFill="1" applyBorder="1">
      <alignment vertical="center"/>
    </xf>
    <xf numFmtId="176" fontId="43" fillId="8" borderId="7" xfId="0" applyNumberFormat="1" applyFont="1" applyFill="1" applyBorder="1">
      <alignment vertical="center"/>
    </xf>
    <xf numFmtId="0" fontId="53" fillId="0" borderId="35" xfId="0" applyFont="1" applyFill="1" applyBorder="1" applyAlignment="1">
      <alignment horizontal="right" vertical="center" shrinkToFit="1"/>
    </xf>
    <xf numFmtId="0" fontId="43" fillId="0" borderId="52" xfId="0" applyFont="1" applyFill="1" applyBorder="1" applyAlignment="1">
      <alignment vertical="center" shrinkToFit="1"/>
    </xf>
    <xf numFmtId="176" fontId="34" fillId="42" borderId="6" xfId="0" applyNumberFormat="1" applyFont="1" applyFill="1" applyBorder="1">
      <alignment vertical="center"/>
    </xf>
    <xf numFmtId="0" fontId="34" fillId="8" borderId="57" xfId="0" applyFont="1" applyFill="1" applyBorder="1" applyAlignment="1">
      <alignment horizontal="left" vertical="center"/>
    </xf>
    <xf numFmtId="0" fontId="34" fillId="8" borderId="29" xfId="0" applyFont="1" applyFill="1" applyBorder="1" applyAlignment="1">
      <alignment horizontal="left" vertical="center" shrinkToFit="1"/>
    </xf>
    <xf numFmtId="0" fontId="43" fillId="8" borderId="32" xfId="0" applyFont="1" applyFill="1" applyBorder="1" applyAlignment="1">
      <alignment horizontal="left" vertical="center" shrinkToFit="1"/>
    </xf>
    <xf numFmtId="0" fontId="43" fillId="8" borderId="35" xfId="0" applyFont="1" applyFill="1" applyBorder="1" applyAlignment="1">
      <alignment horizontal="right" vertical="center" shrinkToFit="1"/>
    </xf>
    <xf numFmtId="176" fontId="43" fillId="8" borderId="55" xfId="1" applyNumberFormat="1" applyFont="1" applyFill="1" applyBorder="1">
      <alignment vertical="center"/>
    </xf>
    <xf numFmtId="176" fontId="43" fillId="8" borderId="35" xfId="1" applyNumberFormat="1" applyFont="1" applyFill="1" applyBorder="1">
      <alignment vertical="center"/>
    </xf>
    <xf numFmtId="0" fontId="34" fillId="8" borderId="31" xfId="0" applyFont="1" applyFill="1" applyBorder="1">
      <alignment vertical="center"/>
    </xf>
    <xf numFmtId="3" fontId="43" fillId="0" borderId="6" xfId="0" applyNumberFormat="1" applyFont="1" applyFill="1" applyBorder="1" applyAlignment="1">
      <alignment horizontal="right" vertical="center" wrapText="1" shrinkToFit="1"/>
    </xf>
    <xf numFmtId="0" fontId="34" fillId="42" borderId="65" xfId="0" applyFont="1" applyFill="1" applyBorder="1" applyAlignment="1">
      <alignment horizontal="right" vertical="center" shrinkToFit="1"/>
    </xf>
    <xf numFmtId="176" fontId="34" fillId="42" borderId="17" xfId="1" applyNumberFormat="1" applyFont="1" applyFill="1" applyBorder="1">
      <alignment vertical="center"/>
    </xf>
    <xf numFmtId="176" fontId="34" fillId="42" borderId="12" xfId="1" applyNumberFormat="1" applyFont="1" applyFill="1" applyBorder="1">
      <alignment vertical="center"/>
    </xf>
    <xf numFmtId="176" fontId="34" fillId="42" borderId="17" xfId="0" applyNumberFormat="1" applyFont="1" applyFill="1" applyBorder="1">
      <alignment vertical="center"/>
    </xf>
    <xf numFmtId="0" fontId="34" fillId="42" borderId="66" xfId="0" applyFont="1" applyFill="1" applyBorder="1" applyAlignment="1">
      <alignment horizontal="right" vertical="center" shrinkToFit="1"/>
    </xf>
    <xf numFmtId="176" fontId="34" fillId="42" borderId="20" xfId="0" applyNumberFormat="1" applyFont="1" applyFill="1" applyBorder="1">
      <alignment vertical="center"/>
    </xf>
    <xf numFmtId="0" fontId="43" fillId="8" borderId="6" xfId="3" applyFont="1" applyFill="1" applyBorder="1" applyAlignment="1">
      <alignment vertical="center" shrinkToFit="1"/>
    </xf>
    <xf numFmtId="0" fontId="43" fillId="0" borderId="67" xfId="3" applyFont="1" applyFill="1" applyBorder="1" applyAlignment="1">
      <alignment horizontal="left" vertical="center" shrinkToFit="1"/>
    </xf>
    <xf numFmtId="0" fontId="43" fillId="0" borderId="39" xfId="3" applyFont="1" applyFill="1" applyBorder="1" applyAlignment="1">
      <alignment horizontal="left" vertical="center" shrinkToFit="1"/>
    </xf>
    <xf numFmtId="0" fontId="43" fillId="0" borderId="59" xfId="3" applyFont="1" applyFill="1" applyBorder="1" applyAlignment="1">
      <alignment horizontal="left" vertical="center" shrinkToFit="1"/>
    </xf>
    <xf numFmtId="0" fontId="43" fillId="0" borderId="68" xfId="3" applyFont="1" applyFill="1" applyBorder="1" applyAlignment="1">
      <alignment horizontal="left" vertical="center" shrinkToFit="1"/>
    </xf>
    <xf numFmtId="178" fontId="43" fillId="0" borderId="31" xfId="3" applyNumberFormat="1" applyFont="1" applyFill="1" applyBorder="1" applyAlignment="1">
      <alignment horizontal="right" vertical="center" shrinkToFit="1"/>
    </xf>
    <xf numFmtId="178" fontId="43" fillId="0" borderId="29" xfId="3" applyNumberFormat="1" applyFont="1" applyFill="1" applyBorder="1" applyAlignment="1">
      <alignment horizontal="right" vertical="center" shrinkToFit="1"/>
    </xf>
    <xf numFmtId="179" fontId="43" fillId="0" borderId="34" xfId="3" applyNumberFormat="1" applyFont="1" applyFill="1" applyBorder="1">
      <alignment vertical="center"/>
    </xf>
    <xf numFmtId="179" fontId="43" fillId="0" borderId="29" xfId="3" applyNumberFormat="1" applyFont="1" applyFill="1" applyBorder="1">
      <alignment vertical="center"/>
    </xf>
    <xf numFmtId="179" fontId="43" fillId="0" borderId="31" xfId="3" applyNumberFormat="1" applyFont="1" applyFill="1" applyBorder="1">
      <alignment vertical="center"/>
    </xf>
    <xf numFmtId="0" fontId="43" fillId="0" borderId="15" xfId="0" applyFont="1" applyFill="1" applyBorder="1">
      <alignment vertical="center"/>
    </xf>
    <xf numFmtId="0" fontId="43" fillId="0" borderId="45" xfId="0" applyFont="1" applyFill="1" applyBorder="1" applyAlignment="1">
      <alignment horizontal="left" vertical="center"/>
    </xf>
    <xf numFmtId="3" fontId="53" fillId="8" borderId="12" xfId="0" applyNumberFormat="1" applyFont="1" applyFill="1" applyBorder="1" applyAlignment="1">
      <alignment horizontal="right" vertical="center" shrinkToFit="1"/>
    </xf>
    <xf numFmtId="0" fontId="53" fillId="8" borderId="8" xfId="0" applyFont="1" applyFill="1" applyBorder="1" applyAlignment="1">
      <alignment horizontal="center" vertical="center" shrinkToFit="1"/>
    </xf>
    <xf numFmtId="0" fontId="43" fillId="0" borderId="29" xfId="0" applyFont="1" applyBorder="1" applyAlignment="1">
      <alignment horizontal="right" vertical="center" shrinkToFit="1"/>
    </xf>
    <xf numFmtId="177" fontId="43" fillId="8" borderId="15" xfId="1" applyNumberFormat="1" applyFont="1" applyFill="1" applyBorder="1">
      <alignment vertical="center"/>
    </xf>
    <xf numFmtId="177" fontId="43" fillId="8" borderId="6" xfId="1" applyNumberFormat="1" applyFont="1" applyFill="1" applyBorder="1">
      <alignment vertical="center"/>
    </xf>
    <xf numFmtId="179" fontId="43" fillId="0" borderId="32" xfId="3" applyNumberFormat="1" applyFont="1" applyFill="1" applyBorder="1">
      <alignment vertical="center"/>
    </xf>
    <xf numFmtId="41" fontId="43" fillId="8" borderId="12" xfId="1" applyFont="1" applyFill="1" applyBorder="1" applyAlignment="1">
      <alignment horizontal="right" vertical="center" wrapText="1" shrinkToFit="1"/>
    </xf>
    <xf numFmtId="179" fontId="43" fillId="0" borderId="12" xfId="1" applyNumberFormat="1" applyFont="1" applyFill="1" applyBorder="1">
      <alignment vertical="center"/>
    </xf>
    <xf numFmtId="0" fontId="43" fillId="0" borderId="44" xfId="0" applyFont="1" applyFill="1" applyBorder="1" applyAlignment="1">
      <alignment horizontal="left" vertical="center" shrinkToFit="1"/>
    </xf>
    <xf numFmtId="0" fontId="43" fillId="5" borderId="12" xfId="0" applyFont="1" applyFill="1" applyBorder="1" applyAlignment="1">
      <alignment horizontal="right" vertical="center" shrinkToFit="1"/>
    </xf>
    <xf numFmtId="0" fontId="34" fillId="42" borderId="12" xfId="0" applyFont="1" applyFill="1" applyBorder="1" applyAlignment="1">
      <alignment horizontal="right" vertical="center" shrinkToFit="1"/>
    </xf>
    <xf numFmtId="0" fontId="43" fillId="0" borderId="12" xfId="0" applyNumberFormat="1" applyFont="1" applyFill="1" applyBorder="1" applyAlignment="1">
      <alignment horizontal="right" vertical="center" shrinkToFit="1"/>
    </xf>
    <xf numFmtId="0" fontId="43" fillId="0" borderId="67" xfId="0" applyFont="1" applyFill="1" applyBorder="1" applyAlignment="1">
      <alignment vertical="center" shrinkToFit="1"/>
    </xf>
    <xf numFmtId="0" fontId="53" fillId="0" borderId="29" xfId="0" applyFont="1" applyFill="1" applyBorder="1" applyAlignment="1">
      <alignment horizontal="right" vertical="center" shrinkToFit="1"/>
    </xf>
    <xf numFmtId="0" fontId="53" fillId="8" borderId="12" xfId="0" applyFont="1" applyFill="1" applyBorder="1" applyAlignment="1">
      <alignment horizontal="right" vertical="center" shrinkToFit="1"/>
    </xf>
    <xf numFmtId="176" fontId="43" fillId="0" borderId="17" xfId="2" applyNumberFormat="1" applyFont="1" applyFill="1" applyBorder="1">
      <alignment vertical="center"/>
    </xf>
    <xf numFmtId="176" fontId="43" fillId="0" borderId="12" xfId="2" applyNumberFormat="1" applyFont="1" applyFill="1" applyBorder="1">
      <alignment vertical="center"/>
    </xf>
    <xf numFmtId="0" fontId="43" fillId="0" borderId="12" xfId="0" applyFont="1" applyFill="1" applyBorder="1" applyAlignment="1">
      <alignment horizontal="left" vertical="center"/>
    </xf>
    <xf numFmtId="0" fontId="43" fillId="8" borderId="16" xfId="0" applyFont="1" applyFill="1" applyBorder="1" applyAlignment="1">
      <alignment horizontal="left" vertical="center" shrinkToFit="1"/>
    </xf>
    <xf numFmtId="0" fontId="34" fillId="41" borderId="6" xfId="0" applyFont="1" applyFill="1" applyBorder="1" applyAlignment="1">
      <alignment horizontal="right" vertical="center" shrinkToFit="1"/>
    </xf>
    <xf numFmtId="176" fontId="34" fillId="41" borderId="17" xfId="1" applyNumberFormat="1" applyFont="1" applyFill="1" applyBorder="1">
      <alignment vertical="center"/>
    </xf>
    <xf numFmtId="176" fontId="34" fillId="41" borderId="12" xfId="1" applyNumberFormat="1" applyFont="1" applyFill="1" applyBorder="1">
      <alignment vertical="center"/>
    </xf>
    <xf numFmtId="0" fontId="4" fillId="0" borderId="12" xfId="0" applyFont="1" applyFill="1" applyBorder="1">
      <alignment vertical="center"/>
    </xf>
    <xf numFmtId="0" fontId="43" fillId="8" borderId="7" xfId="0" applyFont="1" applyFill="1" applyBorder="1" applyAlignment="1">
      <alignment horizontal="right" vertical="center" shrinkToFit="1"/>
    </xf>
    <xf numFmtId="0" fontId="43" fillId="0" borderId="8" xfId="0" applyFont="1" applyFill="1" applyBorder="1" applyAlignment="1">
      <alignment horizontal="left" vertical="center" shrinkToFit="1"/>
    </xf>
    <xf numFmtId="0" fontId="43" fillId="0" borderId="6" xfId="0" applyFont="1" applyFill="1" applyBorder="1" applyAlignment="1">
      <alignment horizontal="left" vertical="center" shrinkToFit="1"/>
    </xf>
    <xf numFmtId="0" fontId="43" fillId="0" borderId="12" xfId="0" applyFont="1" applyFill="1" applyBorder="1" applyAlignment="1">
      <alignment horizontal="left" vertical="center" shrinkToFit="1"/>
    </xf>
    <xf numFmtId="0" fontId="43" fillId="0" borderId="30" xfId="0" applyFont="1" applyFill="1" applyBorder="1" applyAlignment="1">
      <alignment horizontal="left" vertical="center" shrinkToFit="1"/>
    </xf>
    <xf numFmtId="0" fontId="43" fillId="0" borderId="29" xfId="0" applyFont="1" applyFill="1" applyBorder="1" applyAlignment="1">
      <alignment horizontal="left" vertical="center" shrinkToFit="1"/>
    </xf>
    <xf numFmtId="0" fontId="43" fillId="0" borderId="15" xfId="0" applyFont="1" applyFill="1" applyBorder="1" applyAlignment="1">
      <alignment horizontal="left" vertical="center" shrinkToFit="1"/>
    </xf>
    <xf numFmtId="0" fontId="43" fillId="0" borderId="55" xfId="0" applyFont="1" applyFill="1" applyBorder="1" applyAlignment="1">
      <alignment horizontal="left" vertical="center" shrinkToFit="1"/>
    </xf>
    <xf numFmtId="0" fontId="43" fillId="0" borderId="0" xfId="0" applyFont="1" applyFill="1" applyBorder="1" applyAlignment="1">
      <alignment horizontal="left" vertical="center" shrinkToFit="1"/>
    </xf>
    <xf numFmtId="0" fontId="43" fillId="0" borderId="33" xfId="0" applyFont="1" applyFill="1" applyBorder="1" applyAlignment="1">
      <alignment horizontal="left" vertical="center" shrinkToFit="1"/>
    </xf>
    <xf numFmtId="0" fontId="43" fillId="8" borderId="6" xfId="0" applyFont="1" applyFill="1" applyBorder="1" applyAlignment="1">
      <alignment horizontal="left" vertical="center" shrinkToFit="1"/>
    </xf>
    <xf numFmtId="0" fontId="43" fillId="8" borderId="15" xfId="0" applyFont="1" applyFill="1" applyBorder="1" applyAlignment="1">
      <alignment horizontal="left" vertical="center" shrinkToFit="1"/>
    </xf>
    <xf numFmtId="0" fontId="19" fillId="8" borderId="8" xfId="0" applyFont="1" applyFill="1" applyBorder="1" applyAlignment="1">
      <alignment vertical="center"/>
    </xf>
    <xf numFmtId="0" fontId="18" fillId="0" borderId="6" xfId="0" applyFont="1" applyFill="1" applyBorder="1" applyAlignment="1">
      <alignment horizontal="right" vertical="center" shrinkToFit="1"/>
    </xf>
    <xf numFmtId="0" fontId="18" fillId="8" borderId="30" xfId="0" applyFont="1" applyFill="1" applyBorder="1" applyAlignment="1">
      <alignment horizontal="right" vertical="center" shrinkToFit="1"/>
    </xf>
    <xf numFmtId="0" fontId="18" fillId="0" borderId="15" xfId="0" applyFont="1" applyFill="1" applyBorder="1" applyAlignment="1">
      <alignment vertical="center" shrinkToFit="1"/>
    </xf>
    <xf numFmtId="0" fontId="18" fillId="0" borderId="51" xfId="0" applyFont="1" applyFill="1" applyBorder="1" applyAlignment="1">
      <alignment vertical="center" shrinkToFit="1"/>
    </xf>
    <xf numFmtId="0" fontId="18" fillId="0" borderId="46" xfId="0" applyFont="1" applyFill="1" applyBorder="1" applyAlignment="1">
      <alignment horizontal="left" vertical="center" shrinkToFit="1"/>
    </xf>
    <xf numFmtId="176" fontId="18" fillId="0" borderId="15" xfId="1" applyNumberFormat="1" applyFont="1" applyFill="1" applyBorder="1">
      <alignment vertical="center"/>
    </xf>
    <xf numFmtId="176" fontId="18" fillId="0" borderId="6" xfId="1" applyNumberFormat="1" applyFont="1" applyFill="1" applyBorder="1">
      <alignment vertical="center"/>
    </xf>
    <xf numFmtId="0" fontId="18" fillId="0" borderId="12" xfId="0" applyFont="1" applyFill="1" applyBorder="1" applyAlignment="1">
      <alignment vertical="center" shrinkToFit="1"/>
    </xf>
    <xf numFmtId="0" fontId="18" fillId="0" borderId="50" xfId="0" applyFont="1" applyFill="1" applyBorder="1" applyAlignment="1">
      <alignment vertical="center" shrinkToFit="1"/>
    </xf>
    <xf numFmtId="0" fontId="18" fillId="0" borderId="0" xfId="0" applyFont="1" applyFill="1" applyBorder="1" applyAlignment="1">
      <alignment horizontal="left" vertical="center" shrinkToFit="1"/>
    </xf>
    <xf numFmtId="176" fontId="18" fillId="0" borderId="17" xfId="1" applyNumberFormat="1" applyFont="1" applyFill="1" applyBorder="1">
      <alignment vertical="center"/>
    </xf>
    <xf numFmtId="176" fontId="18" fillId="0" borderId="12" xfId="1" applyNumberFormat="1" applyFont="1" applyFill="1" applyBorder="1">
      <alignment vertical="center"/>
    </xf>
    <xf numFmtId="0" fontId="18" fillId="5" borderId="7" xfId="0" applyFont="1" applyFill="1" applyBorder="1" applyAlignment="1">
      <alignment horizontal="right" vertical="center" shrinkToFit="1"/>
    </xf>
    <xf numFmtId="176" fontId="18" fillId="5" borderId="20" xfId="1" applyNumberFormat="1" applyFont="1" applyFill="1" applyBorder="1">
      <alignment vertical="center"/>
    </xf>
    <xf numFmtId="176" fontId="18" fillId="5" borderId="7" xfId="1" applyNumberFormat="1" applyFont="1" applyFill="1" applyBorder="1">
      <alignment vertical="center"/>
    </xf>
    <xf numFmtId="0" fontId="18" fillId="0" borderId="18" xfId="0" applyFont="1" applyFill="1" applyBorder="1" applyAlignment="1">
      <alignment vertical="center" shrinkToFit="1"/>
    </xf>
    <xf numFmtId="0" fontId="18" fillId="0" borderId="8" xfId="0" applyFont="1" applyFill="1" applyBorder="1" applyAlignment="1">
      <alignment horizontal="right" vertical="center" shrinkToFit="1"/>
    </xf>
    <xf numFmtId="176" fontId="18" fillId="0" borderId="18" xfId="1" applyNumberFormat="1" applyFont="1" applyFill="1" applyBorder="1">
      <alignment vertical="center"/>
    </xf>
    <xf numFmtId="176" fontId="18" fillId="0" borderId="8" xfId="1" applyNumberFormat="1" applyFont="1" applyFill="1" applyBorder="1">
      <alignment vertical="center"/>
    </xf>
    <xf numFmtId="0" fontId="18" fillId="0" borderId="33" xfId="0" applyFont="1" applyFill="1" applyBorder="1" applyAlignment="1">
      <alignment vertical="center" shrinkToFit="1"/>
    </xf>
    <xf numFmtId="0" fontId="18" fillId="0" borderId="36" xfId="0" applyFont="1" applyFill="1" applyBorder="1" applyAlignment="1">
      <alignment vertical="center" shrinkToFit="1"/>
    </xf>
    <xf numFmtId="0" fontId="18" fillId="0" borderId="49" xfId="0" applyFont="1" applyFill="1" applyBorder="1" applyAlignment="1">
      <alignment horizontal="left" vertical="center" shrinkToFit="1"/>
    </xf>
    <xf numFmtId="3" fontId="18" fillId="0" borderId="30" xfId="0" applyNumberFormat="1" applyFont="1" applyFill="1" applyBorder="1" applyAlignment="1">
      <alignment horizontal="right" vertical="center" shrinkToFit="1"/>
    </xf>
    <xf numFmtId="176" fontId="18" fillId="0" borderId="33" xfId="1" applyNumberFormat="1" applyFont="1" applyFill="1" applyBorder="1">
      <alignment vertical="center"/>
    </xf>
    <xf numFmtId="176" fontId="18" fillId="0" borderId="30" xfId="1" applyNumberFormat="1" applyFont="1" applyFill="1" applyBorder="1">
      <alignment vertical="center"/>
    </xf>
    <xf numFmtId="0" fontId="18" fillId="0" borderId="30" xfId="0" applyFont="1" applyFill="1" applyBorder="1" applyAlignment="1">
      <alignment horizontal="right" vertical="center" shrinkToFit="1"/>
    </xf>
    <xf numFmtId="0" fontId="18" fillId="0" borderId="36" xfId="0" applyFont="1" applyFill="1" applyBorder="1" applyAlignment="1">
      <alignment horizontal="left" vertical="center" shrinkToFit="1"/>
    </xf>
    <xf numFmtId="0" fontId="18" fillId="0" borderId="33" xfId="0" applyFont="1" applyFill="1" applyBorder="1" applyAlignment="1">
      <alignment horizontal="left" vertical="center" shrinkToFit="1"/>
    </xf>
    <xf numFmtId="3" fontId="18" fillId="0" borderId="6" xfId="0" applyNumberFormat="1" applyFont="1" applyFill="1" applyBorder="1" applyAlignment="1">
      <alignment horizontal="right" vertical="center" shrinkToFit="1"/>
    </xf>
    <xf numFmtId="0" fontId="18" fillId="8" borderId="6" xfId="0" applyFont="1" applyFill="1" applyBorder="1" applyAlignment="1">
      <alignment horizontal="right" vertical="center" shrinkToFit="1"/>
    </xf>
    <xf numFmtId="0" fontId="43" fillId="0" borderId="6" xfId="0" applyFont="1" applyFill="1" applyBorder="1" applyAlignment="1">
      <alignment horizontal="left" vertical="center" shrinkToFit="1"/>
    </xf>
    <xf numFmtId="0" fontId="43" fillId="0" borderId="13" xfId="0" applyFont="1" applyFill="1" applyBorder="1" applyAlignment="1">
      <alignment horizontal="left" vertical="center" shrinkToFit="1"/>
    </xf>
    <xf numFmtId="0" fontId="43" fillId="0" borderId="15" xfId="0" applyFont="1" applyFill="1" applyBorder="1" applyAlignment="1">
      <alignment horizontal="left" vertical="center" shrinkToFit="1"/>
    </xf>
    <xf numFmtId="0" fontId="33" fillId="0" borderId="10" xfId="0" applyFont="1" applyBorder="1" applyAlignment="1">
      <alignment horizontal="left" vertical="center"/>
    </xf>
    <xf numFmtId="0" fontId="33" fillId="0" borderId="14" xfId="0" applyFont="1" applyBorder="1" applyAlignment="1">
      <alignment horizontal="left" vertical="center"/>
    </xf>
    <xf numFmtId="0" fontId="33" fillId="0" borderId="20" xfId="0" applyFont="1" applyBorder="1" applyAlignment="1">
      <alignment horizontal="left" vertical="center"/>
    </xf>
    <xf numFmtId="0" fontId="33" fillId="0" borderId="7" xfId="0" applyFont="1" applyBorder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0" xfId="0" applyFont="1" applyBorder="1" applyAlignment="1">
      <alignment horizontal="left" vertical="center" wrapText="1"/>
    </xf>
    <xf numFmtId="0" fontId="33" fillId="0" borderId="0" xfId="0" applyFont="1" applyBorder="1" applyAlignment="1">
      <alignment horizontal="left" vertical="center"/>
    </xf>
    <xf numFmtId="0" fontId="19" fillId="41" borderId="10" xfId="0" applyFont="1" applyFill="1" applyBorder="1" applyAlignment="1">
      <alignment horizontal="left" vertical="center"/>
    </xf>
    <xf numFmtId="0" fontId="19" fillId="41" borderId="14" xfId="0" applyFont="1" applyFill="1" applyBorder="1" applyAlignment="1">
      <alignment horizontal="left" vertical="center"/>
    </xf>
    <xf numFmtId="0" fontId="19" fillId="43" borderId="10" xfId="0" applyFont="1" applyFill="1" applyBorder="1" applyAlignment="1">
      <alignment horizontal="left" vertical="center"/>
    </xf>
    <xf numFmtId="0" fontId="19" fillId="43" borderId="14" xfId="0" applyFont="1" applyFill="1" applyBorder="1" applyAlignment="1">
      <alignment horizontal="left" vertical="center"/>
    </xf>
    <xf numFmtId="0" fontId="19" fillId="43" borderId="20" xfId="0" applyFont="1" applyFill="1" applyBorder="1" applyAlignment="1">
      <alignment horizontal="left" vertical="center"/>
    </xf>
    <xf numFmtId="0" fontId="49" fillId="43" borderId="10" xfId="0" applyFont="1" applyFill="1" applyBorder="1" applyAlignment="1">
      <alignment horizontal="left" vertical="center"/>
    </xf>
    <xf numFmtId="0" fontId="49" fillId="43" borderId="14" xfId="0" applyFont="1" applyFill="1" applyBorder="1" applyAlignment="1">
      <alignment horizontal="left" vertical="center"/>
    </xf>
    <xf numFmtId="0" fontId="49" fillId="43" borderId="20" xfId="0" applyFont="1" applyFill="1" applyBorder="1" applyAlignment="1">
      <alignment horizontal="left" vertical="center"/>
    </xf>
    <xf numFmtId="0" fontId="49" fillId="41" borderId="10" xfId="0" applyFont="1" applyFill="1" applyBorder="1" applyAlignment="1">
      <alignment horizontal="left" vertical="center"/>
    </xf>
    <xf numFmtId="0" fontId="49" fillId="41" borderId="14" xfId="0" applyFont="1" applyFill="1" applyBorder="1" applyAlignment="1">
      <alignment horizontal="left" vertical="center"/>
    </xf>
    <xf numFmtId="0" fontId="42" fillId="8" borderId="9" xfId="0" applyFont="1" applyFill="1" applyBorder="1" applyAlignment="1">
      <alignment horizontal="center" vertical="center"/>
    </xf>
    <xf numFmtId="0" fontId="42" fillId="8" borderId="19" xfId="0" applyFont="1" applyFill="1" applyBorder="1" applyAlignment="1">
      <alignment horizontal="center" vertical="center"/>
    </xf>
    <xf numFmtId="0" fontId="42" fillId="8" borderId="18" xfId="0" applyFont="1" applyFill="1" applyBorder="1" applyAlignment="1">
      <alignment horizontal="center" vertical="center"/>
    </xf>
    <xf numFmtId="0" fontId="19" fillId="8" borderId="12" xfId="0" applyFont="1" applyFill="1" applyBorder="1" applyAlignment="1">
      <alignment horizontal="center" vertical="center"/>
    </xf>
    <xf numFmtId="0" fontId="19" fillId="8" borderId="17" xfId="0" applyFont="1" applyFill="1" applyBorder="1" applyAlignment="1">
      <alignment horizontal="center" vertical="center"/>
    </xf>
    <xf numFmtId="0" fontId="19" fillId="8" borderId="7" xfId="0" applyFont="1" applyFill="1" applyBorder="1" applyAlignment="1">
      <alignment horizontal="center" vertical="center"/>
    </xf>
    <xf numFmtId="0" fontId="19" fillId="8" borderId="18" xfId="0" applyFont="1" applyFill="1" applyBorder="1" applyAlignment="1">
      <alignment horizontal="center" vertical="center"/>
    </xf>
    <xf numFmtId="0" fontId="19" fillId="8" borderId="8" xfId="0" applyFont="1" applyFill="1" applyBorder="1" applyAlignment="1">
      <alignment horizontal="center" vertical="center"/>
    </xf>
    <xf numFmtId="0" fontId="19" fillId="43" borderId="11" xfId="0" applyFont="1" applyFill="1" applyBorder="1" applyAlignment="1">
      <alignment horizontal="left" vertical="center"/>
    </xf>
    <xf numFmtId="0" fontId="19" fillId="43" borderId="16" xfId="0" applyFont="1" applyFill="1" applyBorder="1" applyAlignment="1">
      <alignment horizontal="left" vertical="center"/>
    </xf>
    <xf numFmtId="0" fontId="19" fillId="46" borderId="25" xfId="0" applyFont="1" applyFill="1" applyBorder="1" applyAlignment="1">
      <alignment horizontal="left" vertical="center"/>
    </xf>
    <xf numFmtId="0" fontId="19" fillId="46" borderId="26" xfId="0" applyFont="1" applyFill="1" applyBorder="1" applyAlignment="1">
      <alignment horizontal="left" vertical="center"/>
    </xf>
    <xf numFmtId="0" fontId="19" fillId="46" borderId="27" xfId="0" applyFont="1" applyFill="1" applyBorder="1" applyAlignment="1">
      <alignment horizontal="left" vertical="center"/>
    </xf>
    <xf numFmtId="0" fontId="19" fillId="46" borderId="25" xfId="0" applyFont="1" applyFill="1" applyBorder="1" applyAlignment="1">
      <alignment vertical="center"/>
    </xf>
    <xf numFmtId="0" fontId="19" fillId="46" borderId="26" xfId="0" applyFont="1" applyFill="1" applyBorder="1" applyAlignment="1">
      <alignment vertical="center"/>
    </xf>
    <xf numFmtId="0" fontId="19" fillId="46" borderId="27" xfId="0" applyFont="1" applyFill="1" applyBorder="1" applyAlignment="1">
      <alignment vertical="center"/>
    </xf>
    <xf numFmtId="0" fontId="19" fillId="41" borderId="20" xfId="0" applyFont="1" applyFill="1" applyBorder="1" applyAlignment="1">
      <alignment horizontal="left" vertical="center"/>
    </xf>
    <xf numFmtId="0" fontId="19" fillId="41" borderId="11" xfId="0" applyFont="1" applyFill="1" applyBorder="1" applyAlignment="1">
      <alignment horizontal="left" vertical="center"/>
    </xf>
    <xf numFmtId="0" fontId="19" fillId="41" borderId="16" xfId="0" applyFont="1" applyFill="1" applyBorder="1" applyAlignment="1">
      <alignment horizontal="left" vertical="center"/>
    </xf>
    <xf numFmtId="0" fontId="43" fillId="5" borderId="7" xfId="0" applyFont="1" applyFill="1" applyBorder="1" applyAlignment="1">
      <alignment horizontal="left" vertical="center" shrinkToFit="1"/>
    </xf>
    <xf numFmtId="0" fontId="43" fillId="0" borderId="8" xfId="0" applyFont="1" applyFill="1" applyBorder="1" applyAlignment="1">
      <alignment horizontal="left" vertical="center" shrinkToFit="1"/>
    </xf>
    <xf numFmtId="0" fontId="43" fillId="5" borderId="10" xfId="0" applyFont="1" applyFill="1" applyBorder="1" applyAlignment="1">
      <alignment horizontal="left" vertical="center" shrinkToFit="1"/>
    </xf>
    <xf numFmtId="0" fontId="43" fillId="5" borderId="14" xfId="0" applyFont="1" applyFill="1" applyBorder="1" applyAlignment="1">
      <alignment horizontal="left" vertical="center" shrinkToFit="1"/>
    </xf>
    <xf numFmtId="0" fontId="43" fillId="5" borderId="20" xfId="0" applyFont="1" applyFill="1" applyBorder="1" applyAlignment="1">
      <alignment horizontal="left" vertical="center" shrinkToFit="1"/>
    </xf>
    <xf numFmtId="0" fontId="34" fillId="42" borderId="10" xfId="0" applyFont="1" applyFill="1" applyBorder="1" applyAlignment="1">
      <alignment horizontal="left" vertical="center" shrinkToFit="1"/>
    </xf>
    <xf numFmtId="0" fontId="34" fillId="42" borderId="14" xfId="0" applyFont="1" applyFill="1" applyBorder="1" applyAlignment="1">
      <alignment horizontal="left" vertical="center" shrinkToFit="1"/>
    </xf>
    <xf numFmtId="0" fontId="34" fillId="42" borderId="20" xfId="0" applyFont="1" applyFill="1" applyBorder="1" applyAlignment="1">
      <alignment horizontal="left" vertical="center" shrinkToFit="1"/>
    </xf>
    <xf numFmtId="0" fontId="43" fillId="0" borderId="13" xfId="0" applyFont="1" applyFill="1" applyBorder="1" applyAlignment="1">
      <alignment horizontal="left" vertical="center" shrinkToFit="1"/>
    </xf>
    <xf numFmtId="0" fontId="43" fillId="0" borderId="15" xfId="0" applyFont="1" applyFill="1" applyBorder="1" applyAlignment="1">
      <alignment horizontal="left" vertical="center" shrinkToFit="1"/>
    </xf>
    <xf numFmtId="0" fontId="43" fillId="0" borderId="10" xfId="0" applyFont="1" applyFill="1" applyBorder="1" applyAlignment="1">
      <alignment horizontal="left" vertical="center" shrinkToFit="1"/>
    </xf>
    <xf numFmtId="0" fontId="43" fillId="0" borderId="14" xfId="0" applyFont="1" applyFill="1" applyBorder="1" applyAlignment="1">
      <alignment horizontal="left" vertical="center" shrinkToFit="1"/>
    </xf>
    <xf numFmtId="0" fontId="43" fillId="0" borderId="6" xfId="0" applyFont="1" applyFill="1" applyBorder="1" applyAlignment="1">
      <alignment horizontal="left" vertical="center" shrinkToFit="1"/>
    </xf>
    <xf numFmtId="0" fontId="34" fillId="42" borderId="11" xfId="0" applyFont="1" applyFill="1" applyBorder="1" applyAlignment="1">
      <alignment horizontal="left" vertical="center" shrinkToFit="1"/>
    </xf>
    <xf numFmtId="0" fontId="34" fillId="42" borderId="16" xfId="0" applyFont="1" applyFill="1" applyBorder="1" applyAlignment="1">
      <alignment horizontal="left" vertical="center" shrinkToFit="1"/>
    </xf>
    <xf numFmtId="0" fontId="34" fillId="42" borderId="17" xfId="0" applyFont="1" applyFill="1" applyBorder="1" applyAlignment="1">
      <alignment horizontal="left" vertical="center" shrinkToFit="1"/>
    </xf>
    <xf numFmtId="0" fontId="34" fillId="42" borderId="7" xfId="0" applyFont="1" applyFill="1" applyBorder="1" applyAlignment="1">
      <alignment horizontal="left" vertical="center" shrinkToFit="1"/>
    </xf>
    <xf numFmtId="0" fontId="43" fillId="8" borderId="6" xfId="0" applyFont="1" applyFill="1" applyBorder="1" applyAlignment="1">
      <alignment horizontal="left" vertical="center" shrinkToFit="1"/>
    </xf>
    <xf numFmtId="0" fontId="43" fillId="0" borderId="9" xfId="0" applyFont="1" applyFill="1" applyBorder="1" applyAlignment="1">
      <alignment horizontal="left" vertical="center" shrinkToFit="1"/>
    </xf>
    <xf numFmtId="0" fontId="43" fillId="0" borderId="18" xfId="0" applyFont="1" applyFill="1" applyBorder="1" applyAlignment="1">
      <alignment horizontal="left" vertical="center" shrinkToFit="1"/>
    </xf>
    <xf numFmtId="0" fontId="43" fillId="8" borderId="54" xfId="0" applyFont="1" applyFill="1" applyBorder="1" applyAlignment="1">
      <alignment horizontal="left" vertical="center" shrinkToFit="1"/>
    </xf>
    <xf numFmtId="0" fontId="43" fillId="8" borderId="55" xfId="0" applyFont="1" applyFill="1" applyBorder="1" applyAlignment="1">
      <alignment horizontal="left" vertical="center" shrinkToFit="1"/>
    </xf>
    <xf numFmtId="0" fontId="43" fillId="5" borderId="12" xfId="0" applyFont="1" applyFill="1" applyBorder="1" applyAlignment="1">
      <alignment horizontal="left" vertical="center" shrinkToFit="1"/>
    </xf>
    <xf numFmtId="0" fontId="43" fillId="0" borderId="30" xfId="0" applyFont="1" applyFill="1" applyBorder="1" applyAlignment="1">
      <alignment horizontal="left" vertical="center" shrinkToFit="1"/>
    </xf>
    <xf numFmtId="0" fontId="34" fillId="43" borderId="10" xfId="0" applyFont="1" applyFill="1" applyBorder="1" applyAlignment="1">
      <alignment horizontal="left" vertical="center" shrinkToFit="1"/>
    </xf>
    <xf numFmtId="0" fontId="34" fillId="43" borderId="14" xfId="0" applyFont="1" applyFill="1" applyBorder="1" applyAlignment="1">
      <alignment horizontal="left" vertical="center" shrinkToFit="1"/>
    </xf>
    <xf numFmtId="0" fontId="34" fillId="43" borderId="20" xfId="0" applyFont="1" applyFill="1" applyBorder="1" applyAlignment="1">
      <alignment horizontal="left" vertical="center" shrinkToFit="1"/>
    </xf>
    <xf numFmtId="0" fontId="34" fillId="41" borderId="12" xfId="0" applyFont="1" applyFill="1" applyBorder="1" applyAlignment="1">
      <alignment horizontal="left" vertical="center" shrinkToFit="1"/>
    </xf>
    <xf numFmtId="0" fontId="34" fillId="42" borderId="12" xfId="0" applyFont="1" applyFill="1" applyBorder="1" applyAlignment="1">
      <alignment horizontal="left" vertical="center" shrinkToFit="1"/>
    </xf>
    <xf numFmtId="0" fontId="43" fillId="0" borderId="0" xfId="0" applyFont="1" applyFill="1" applyBorder="1" applyAlignment="1">
      <alignment horizontal="left" vertical="center" shrinkToFit="1"/>
    </xf>
    <xf numFmtId="0" fontId="43" fillId="0" borderId="19" xfId="0" applyFont="1" applyFill="1" applyBorder="1" applyAlignment="1">
      <alignment horizontal="left" vertical="center" shrinkToFit="1"/>
    </xf>
    <xf numFmtId="0" fontId="43" fillId="8" borderId="13" xfId="0" applyFont="1" applyFill="1" applyBorder="1" applyAlignment="1">
      <alignment horizontal="left" vertical="center" shrinkToFit="1"/>
    </xf>
    <xf numFmtId="0" fontId="43" fillId="8" borderId="15" xfId="0" applyFont="1" applyFill="1" applyBorder="1" applyAlignment="1">
      <alignment horizontal="left" vertical="center" shrinkToFit="1"/>
    </xf>
    <xf numFmtId="0" fontId="34" fillId="41" borderId="7" xfId="0" applyFont="1" applyFill="1" applyBorder="1" applyAlignment="1">
      <alignment horizontal="left" vertical="center" shrinkToFit="1"/>
    </xf>
    <xf numFmtId="0" fontId="34" fillId="44" borderId="12" xfId="0" applyFont="1" applyFill="1" applyBorder="1" applyAlignment="1">
      <alignment horizontal="left" vertical="center" shrinkToFit="1"/>
    </xf>
    <xf numFmtId="0" fontId="34" fillId="44" borderId="10" xfId="0" applyFont="1" applyFill="1" applyBorder="1" applyAlignment="1">
      <alignment horizontal="left" vertical="center" shrinkToFit="1"/>
    </xf>
    <xf numFmtId="0" fontId="34" fillId="44" borderId="14" xfId="0" applyFont="1" applyFill="1" applyBorder="1" applyAlignment="1">
      <alignment horizontal="left" vertical="center" shrinkToFit="1"/>
    </xf>
    <xf numFmtId="0" fontId="34" fillId="44" borderId="20" xfId="0" applyFont="1" applyFill="1" applyBorder="1" applyAlignment="1">
      <alignment horizontal="left" vertical="center" shrinkToFit="1"/>
    </xf>
    <xf numFmtId="0" fontId="43" fillId="8" borderId="9" xfId="0" applyFont="1" applyFill="1" applyBorder="1" applyAlignment="1">
      <alignment horizontal="left" vertical="center" shrinkToFit="1"/>
    </xf>
    <xf numFmtId="0" fontId="43" fillId="8" borderId="18" xfId="0" applyFont="1" applyFill="1" applyBorder="1" applyAlignment="1">
      <alignment horizontal="left" vertical="center" shrinkToFit="1"/>
    </xf>
    <xf numFmtId="0" fontId="34" fillId="43" borderId="7" xfId="0" applyFont="1" applyFill="1" applyBorder="1" applyAlignment="1">
      <alignment horizontal="left" vertical="center" shrinkToFit="1"/>
    </xf>
    <xf numFmtId="0" fontId="34" fillId="42" borderId="43" xfId="0" applyFont="1" applyFill="1" applyBorder="1" applyAlignment="1">
      <alignment horizontal="left" vertical="center" shrinkToFit="1"/>
    </xf>
    <xf numFmtId="0" fontId="43" fillId="8" borderId="42" xfId="0" applyFont="1" applyFill="1" applyBorder="1" applyAlignment="1">
      <alignment horizontal="left" vertical="center" shrinkToFit="1"/>
    </xf>
    <xf numFmtId="0" fontId="34" fillId="42" borderId="41" xfId="0" applyFont="1" applyFill="1" applyBorder="1" applyAlignment="1">
      <alignment horizontal="left" vertical="center" shrinkToFit="1"/>
    </xf>
    <xf numFmtId="0" fontId="34" fillId="45" borderId="10" xfId="0" applyFont="1" applyFill="1" applyBorder="1" applyAlignment="1">
      <alignment horizontal="left" vertical="center" shrinkToFit="1"/>
    </xf>
    <xf numFmtId="0" fontId="34" fillId="45" borderId="14" xfId="0" applyFont="1" applyFill="1" applyBorder="1" applyAlignment="1">
      <alignment horizontal="left" vertical="center" shrinkToFit="1"/>
    </xf>
    <xf numFmtId="0" fontId="43" fillId="8" borderId="0" xfId="0" applyFont="1" applyFill="1" applyBorder="1" applyAlignment="1">
      <alignment horizontal="left" vertical="center" shrinkToFit="1"/>
    </xf>
    <xf numFmtId="0" fontId="43" fillId="8" borderId="8" xfId="0" applyFont="1" applyFill="1" applyBorder="1" applyAlignment="1">
      <alignment horizontal="left" vertical="center" shrinkToFit="1"/>
    </xf>
    <xf numFmtId="0" fontId="34" fillId="41" borderId="11" xfId="0" applyFont="1" applyFill="1" applyBorder="1" applyAlignment="1">
      <alignment horizontal="left" vertical="center" shrinkToFit="1"/>
    </xf>
    <xf numFmtId="0" fontId="34" fillId="41" borderId="16" xfId="0" applyFont="1" applyFill="1" applyBorder="1" applyAlignment="1">
      <alignment horizontal="left" vertical="center" shrinkToFit="1"/>
    </xf>
    <xf numFmtId="0" fontId="34" fillId="41" borderId="17" xfId="0" applyFont="1" applyFill="1" applyBorder="1" applyAlignment="1">
      <alignment horizontal="left" vertical="center" shrinkToFit="1"/>
    </xf>
    <xf numFmtId="0" fontId="43" fillId="5" borderId="7" xfId="45" applyFont="1" applyFill="1" applyBorder="1" applyAlignment="1">
      <alignment horizontal="left" vertical="center" shrinkToFit="1"/>
    </xf>
    <xf numFmtId="0" fontId="43" fillId="8" borderId="8" xfId="45" applyFont="1" applyFill="1" applyBorder="1" applyAlignment="1">
      <alignment horizontal="left" vertical="center" shrinkToFit="1"/>
    </xf>
    <xf numFmtId="0" fontId="34" fillId="41" borderId="10" xfId="0" applyFont="1" applyFill="1" applyBorder="1" applyAlignment="1">
      <alignment horizontal="left" vertical="center" shrinkToFit="1"/>
    </xf>
    <xf numFmtId="0" fontId="34" fillId="41" borderId="14" xfId="0" applyFont="1" applyFill="1" applyBorder="1" applyAlignment="1">
      <alignment horizontal="left" vertical="center" shrinkToFit="1"/>
    </xf>
    <xf numFmtId="0" fontId="34" fillId="41" borderId="20" xfId="0" applyFont="1" applyFill="1" applyBorder="1" applyAlignment="1">
      <alignment horizontal="left" vertical="center" shrinkToFit="1"/>
    </xf>
    <xf numFmtId="0" fontId="43" fillId="5" borderId="11" xfId="0" applyFont="1" applyFill="1" applyBorder="1" applyAlignment="1">
      <alignment horizontal="left" vertical="center" shrinkToFit="1"/>
    </xf>
    <xf numFmtId="0" fontId="43" fillId="5" borderId="16" xfId="0" applyFont="1" applyFill="1" applyBorder="1" applyAlignment="1">
      <alignment horizontal="left" vertical="center" shrinkToFit="1"/>
    </xf>
    <xf numFmtId="0" fontId="43" fillId="5" borderId="17" xfId="0" applyFont="1" applyFill="1" applyBorder="1" applyAlignment="1">
      <alignment horizontal="left" vertical="center" shrinkToFit="1"/>
    </xf>
    <xf numFmtId="0" fontId="34" fillId="8" borderId="11" xfId="0" applyFont="1" applyFill="1" applyBorder="1" applyAlignment="1">
      <alignment horizontal="left" vertical="center"/>
    </xf>
    <xf numFmtId="0" fontId="34" fillId="8" borderId="16" xfId="0" applyFont="1" applyFill="1" applyBorder="1" applyAlignment="1">
      <alignment horizontal="left" vertical="center"/>
    </xf>
    <xf numFmtId="0" fontId="34" fillId="8" borderId="17" xfId="0" applyFont="1" applyFill="1" applyBorder="1" applyAlignment="1">
      <alignment horizontal="left" vertical="center"/>
    </xf>
    <xf numFmtId="0" fontId="43" fillId="0" borderId="38" xfId="0" applyFont="1" applyFill="1" applyBorder="1" applyAlignment="1">
      <alignment horizontal="left" vertical="center" shrinkToFit="1"/>
    </xf>
    <xf numFmtId="0" fontId="43" fillId="0" borderId="33" xfId="0" applyFont="1" applyFill="1" applyBorder="1" applyAlignment="1">
      <alignment horizontal="left" vertical="center" shrinkToFit="1"/>
    </xf>
    <xf numFmtId="0" fontId="43" fillId="0" borderId="35" xfId="0" applyFont="1" applyFill="1" applyBorder="1" applyAlignment="1">
      <alignment horizontal="left" vertical="center" shrinkToFit="1"/>
    </xf>
    <xf numFmtId="0" fontId="43" fillId="0" borderId="7" xfId="0" applyFont="1" applyFill="1" applyBorder="1" applyAlignment="1">
      <alignment horizontal="left" vertical="center" shrinkToFit="1"/>
    </xf>
    <xf numFmtId="0" fontId="45" fillId="8" borderId="62" xfId="0" applyFont="1" applyFill="1" applyBorder="1" applyAlignment="1">
      <alignment horizontal="center" vertical="center"/>
    </xf>
    <xf numFmtId="0" fontId="45" fillId="8" borderId="61" xfId="0" applyFont="1" applyFill="1" applyBorder="1" applyAlignment="1">
      <alignment horizontal="center" vertical="center"/>
    </xf>
    <xf numFmtId="0" fontId="45" fillId="8" borderId="63" xfId="0" applyFont="1" applyFill="1" applyBorder="1" applyAlignment="1">
      <alignment horizontal="center" vertical="center"/>
    </xf>
    <xf numFmtId="41" fontId="43" fillId="8" borderId="16" xfId="1" applyFont="1" applyFill="1" applyBorder="1" applyAlignment="1">
      <alignment horizontal="right" vertical="center"/>
    </xf>
    <xf numFmtId="41" fontId="43" fillId="8" borderId="17" xfId="1" applyFont="1" applyFill="1" applyBorder="1" applyAlignment="1">
      <alignment horizontal="right" vertical="center"/>
    </xf>
    <xf numFmtId="0" fontId="43" fillId="8" borderId="10" xfId="0" applyFont="1" applyFill="1" applyBorder="1" applyAlignment="1">
      <alignment horizontal="center" vertical="center"/>
    </xf>
    <xf numFmtId="0" fontId="43" fillId="8" borderId="14" xfId="0" applyFont="1" applyFill="1" applyBorder="1">
      <alignment vertical="center"/>
    </xf>
    <xf numFmtId="0" fontId="43" fillId="8" borderId="20" xfId="0" applyFont="1" applyFill="1" applyBorder="1">
      <alignment vertical="center"/>
    </xf>
    <xf numFmtId="0" fontId="34" fillId="44" borderId="7" xfId="0" applyFont="1" applyFill="1" applyBorder="1" applyAlignment="1">
      <alignment horizontal="left" vertical="center" shrinkToFit="1"/>
    </xf>
    <xf numFmtId="0" fontId="43" fillId="5" borderId="10" xfId="0" applyFont="1" applyFill="1" applyBorder="1">
      <alignment vertical="center"/>
    </xf>
    <xf numFmtId="0" fontId="43" fillId="5" borderId="14" xfId="0" applyFont="1" applyFill="1" applyBorder="1">
      <alignment vertical="center"/>
    </xf>
    <xf numFmtId="0" fontId="43" fillId="5" borderId="20" xfId="0" applyFont="1" applyFill="1" applyBorder="1">
      <alignment vertical="center"/>
    </xf>
    <xf numFmtId="0" fontId="43" fillId="0" borderId="54" xfId="0" applyFont="1" applyFill="1" applyBorder="1" applyAlignment="1">
      <alignment horizontal="left" vertical="center" shrinkToFit="1"/>
    </xf>
    <xf numFmtId="0" fontId="43" fillId="0" borderId="55" xfId="0" applyFont="1" applyFill="1" applyBorder="1" applyAlignment="1">
      <alignment horizontal="left" vertical="center" shrinkToFit="1"/>
    </xf>
    <xf numFmtId="0" fontId="43" fillId="8" borderId="8" xfId="3" applyFont="1" applyFill="1" applyBorder="1" applyAlignment="1">
      <alignment horizontal="left" vertical="center" shrinkToFit="1"/>
    </xf>
    <xf numFmtId="0" fontId="43" fillId="5" borderId="7" xfId="3" applyFont="1" applyFill="1" applyBorder="1" applyAlignment="1">
      <alignment horizontal="left" vertical="center" shrinkToFit="1"/>
    </xf>
    <xf numFmtId="0" fontId="43" fillId="8" borderId="6" xfId="3" applyFont="1" applyFill="1" applyBorder="1" applyAlignment="1">
      <alignment horizontal="left" vertical="center" shrinkToFit="1"/>
    </xf>
    <xf numFmtId="0" fontId="43" fillId="0" borderId="35" xfId="3" applyFont="1" applyFill="1" applyBorder="1" applyAlignment="1">
      <alignment horizontal="left" vertical="center" shrinkToFit="1"/>
    </xf>
    <xf numFmtId="0" fontId="43" fillId="8" borderId="9" xfId="3" applyFont="1" applyFill="1" applyBorder="1" applyAlignment="1">
      <alignment horizontal="left" vertical="center" shrinkToFit="1"/>
    </xf>
    <xf numFmtId="0" fontId="43" fillId="8" borderId="18" xfId="3" applyFont="1" applyFill="1" applyBorder="1" applyAlignment="1">
      <alignment horizontal="left" vertical="center" shrinkToFit="1"/>
    </xf>
    <xf numFmtId="0" fontId="43" fillId="0" borderId="29" xfId="0" applyFont="1" applyFill="1" applyBorder="1" applyAlignment="1">
      <alignment horizontal="left" vertical="center" shrinkToFit="1"/>
    </xf>
    <xf numFmtId="0" fontId="43" fillId="5" borderId="8" xfId="0" applyFont="1" applyFill="1" applyBorder="1" applyAlignment="1">
      <alignment horizontal="left" vertical="center" shrinkToFit="1"/>
    </xf>
    <xf numFmtId="0" fontId="43" fillId="8" borderId="6" xfId="45" applyFont="1" applyFill="1" applyBorder="1" applyAlignment="1">
      <alignment horizontal="left" vertical="center" shrinkToFit="1"/>
    </xf>
    <xf numFmtId="0" fontId="43" fillId="5" borderId="9" xfId="0" applyFont="1" applyFill="1" applyBorder="1" applyAlignment="1">
      <alignment horizontal="left" vertical="center" shrinkToFit="1"/>
    </xf>
    <xf numFmtId="0" fontId="43" fillId="8" borderId="7" xfId="0" applyFont="1" applyFill="1" applyBorder="1" applyAlignment="1">
      <alignment horizontal="left" vertical="center" shrinkToFit="1"/>
    </xf>
    <xf numFmtId="0" fontId="43" fillId="0" borderId="12" xfId="0" applyFont="1" applyFill="1" applyBorder="1" applyAlignment="1">
      <alignment horizontal="left" vertical="center" shrinkToFit="1"/>
    </xf>
    <xf numFmtId="0" fontId="18" fillId="0" borderId="38" xfId="0" applyFont="1" applyFill="1" applyBorder="1" applyAlignment="1">
      <alignment horizontal="left" vertical="center" shrinkToFit="1"/>
    </xf>
    <xf numFmtId="0" fontId="18" fillId="0" borderId="33" xfId="0" applyFont="1" applyFill="1" applyBorder="1" applyAlignment="1">
      <alignment horizontal="left" vertical="center" shrinkToFit="1"/>
    </xf>
    <xf numFmtId="0" fontId="18" fillId="0" borderId="30" xfId="0" applyFont="1" applyFill="1" applyBorder="1" applyAlignment="1">
      <alignment horizontal="left" vertical="center" shrinkToFit="1"/>
    </xf>
    <xf numFmtId="0" fontId="18" fillId="5" borderId="7" xfId="0" applyFont="1" applyFill="1" applyBorder="1" applyAlignment="1">
      <alignment horizontal="left" vertical="center" shrinkToFit="1"/>
    </xf>
    <xf numFmtId="0" fontId="18" fillId="0" borderId="9" xfId="0" applyFont="1" applyFill="1" applyBorder="1" applyAlignment="1">
      <alignment horizontal="left" vertical="center" shrinkToFit="1"/>
    </xf>
    <xf numFmtId="0" fontId="18" fillId="0" borderId="18" xfId="0" applyFont="1" applyFill="1" applyBorder="1" applyAlignment="1">
      <alignment horizontal="left" vertical="center" shrinkToFit="1"/>
    </xf>
    <xf numFmtId="183" fontId="33" fillId="0" borderId="7" xfId="0" applyNumberFormat="1" applyFont="1" applyBorder="1" applyAlignment="1">
      <alignment horizontal="right" vertical="center"/>
    </xf>
  </cellXfs>
  <cellStyles count="50">
    <cellStyle name="20% - 강조색1 2" xfId="4"/>
    <cellStyle name="20% - 강조색2 2" xfId="5"/>
    <cellStyle name="20% - 강조색3 2" xfId="6"/>
    <cellStyle name="20% - 강조색4 2" xfId="7"/>
    <cellStyle name="20% - 강조색5 2" xfId="8"/>
    <cellStyle name="20% - 강조색6 2" xfId="9"/>
    <cellStyle name="40% - 강조색1 2" xfId="10"/>
    <cellStyle name="40% - 강조색2 2" xfId="11"/>
    <cellStyle name="40% - 강조색3 2" xfId="12"/>
    <cellStyle name="40% - 강조색4 2" xfId="13"/>
    <cellStyle name="40% - 강조색5 2" xfId="14"/>
    <cellStyle name="40% - 강조색6 2" xfId="15"/>
    <cellStyle name="60% - 강조색1 2" xfId="16"/>
    <cellStyle name="60% - 강조색2 2" xfId="17"/>
    <cellStyle name="60% - 강조색3 2" xfId="18"/>
    <cellStyle name="60% - 강조색4 2" xfId="19"/>
    <cellStyle name="60% - 강조색5 2" xfId="20"/>
    <cellStyle name="60% - 강조색6 2" xfId="21"/>
    <cellStyle name="강조색1 2" xfId="22"/>
    <cellStyle name="강조색2 2" xfId="23"/>
    <cellStyle name="강조색3 2" xfId="24"/>
    <cellStyle name="강조색4 2" xfId="25"/>
    <cellStyle name="강조색5 2" xfId="26"/>
    <cellStyle name="강조색6 2" xfId="27"/>
    <cellStyle name="경고문 2" xfId="28"/>
    <cellStyle name="계산 2" xfId="29"/>
    <cellStyle name="나쁨 2" xfId="30"/>
    <cellStyle name="나쁨 3" xfId="31"/>
    <cellStyle name="메모 2" xfId="32"/>
    <cellStyle name="보통 2" xfId="33"/>
    <cellStyle name="설명 텍스트 2" xfId="34"/>
    <cellStyle name="셀 확인 2" xfId="35"/>
    <cellStyle name="쉼표 [0]" xfId="1" builtinId="6"/>
    <cellStyle name="쉼표 [0] 2" xfId="2"/>
    <cellStyle name="쉼표 [0] 3" xfId="49"/>
    <cellStyle name="연결된 셀 2" xfId="36"/>
    <cellStyle name="요약 2" xfId="37"/>
    <cellStyle name="입력 2" xfId="38"/>
    <cellStyle name="제목 1 2" xfId="39"/>
    <cellStyle name="제목 2 2" xfId="40"/>
    <cellStyle name="제목 3 2" xfId="41"/>
    <cellStyle name="제목 4 2" xfId="42"/>
    <cellStyle name="제목 5" xfId="43"/>
    <cellStyle name="좋음" xfId="3" builtinId="26"/>
    <cellStyle name="좋음 2" xfId="44"/>
    <cellStyle name="좋음 3" xfId="45"/>
    <cellStyle name="출력 2" xfId="46"/>
    <cellStyle name="표준" xfId="0" builtinId="0"/>
    <cellStyle name="표준 2" xfId="47"/>
    <cellStyle name="표준 3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view="pageBreakPreview" zoomScaleNormal="100" zoomScaleSheetLayoutView="100" workbookViewId="0">
      <selection activeCell="A2" sqref="A2:G2"/>
    </sheetView>
  </sheetViews>
  <sheetFormatPr defaultRowHeight="13.5" x14ac:dyDescent="0.15"/>
  <cols>
    <col min="1" max="1" width="2.44140625" customWidth="1"/>
    <col min="4" max="4" width="12.109375" customWidth="1"/>
    <col min="5" max="5" width="20" customWidth="1"/>
    <col min="6" max="6" width="20.109375" customWidth="1"/>
    <col min="7" max="7" width="11.88671875" customWidth="1"/>
  </cols>
  <sheetData>
    <row r="1" spans="1:7" ht="20.25" x14ac:dyDescent="0.15">
      <c r="A1" s="607"/>
      <c r="B1" s="607"/>
      <c r="C1" s="607"/>
    </row>
    <row r="2" spans="1:7" s="16" customFormat="1" ht="39.75" customHeight="1" x14ac:dyDescent="0.15">
      <c r="A2" s="608" t="s">
        <v>88</v>
      </c>
      <c r="B2" s="608"/>
      <c r="C2" s="608"/>
      <c r="D2" s="608"/>
      <c r="E2" s="608"/>
      <c r="F2" s="608"/>
      <c r="G2" s="608"/>
    </row>
    <row r="3" spans="1:7" s="80" customFormat="1" ht="26.25" customHeight="1" x14ac:dyDescent="0.15">
      <c r="A3" s="17" t="s">
        <v>836</v>
      </c>
      <c r="B3" s="17"/>
      <c r="C3" s="17"/>
      <c r="D3" s="17"/>
      <c r="E3" s="17"/>
      <c r="F3" s="17"/>
      <c r="G3" s="17"/>
    </row>
    <row r="4" spans="1:7" ht="14.25" customHeight="1" x14ac:dyDescent="0.15">
      <c r="A4" s="17"/>
      <c r="B4" s="17"/>
      <c r="C4" s="17"/>
      <c r="D4" s="17"/>
      <c r="E4" s="17"/>
      <c r="F4" s="17"/>
      <c r="G4" s="18" t="s">
        <v>89</v>
      </c>
    </row>
    <row r="5" spans="1:7" ht="24.95" customHeight="1" x14ac:dyDescent="0.15">
      <c r="A5" s="609" t="s">
        <v>90</v>
      </c>
      <c r="B5" s="609"/>
      <c r="C5" s="609"/>
      <c r="D5" s="609"/>
      <c r="E5" s="19" t="s">
        <v>253</v>
      </c>
      <c r="F5" s="19" t="s">
        <v>254</v>
      </c>
      <c r="G5" s="19" t="s">
        <v>91</v>
      </c>
    </row>
    <row r="6" spans="1:7" ht="24.95" customHeight="1" x14ac:dyDescent="0.15">
      <c r="A6" s="609" t="s">
        <v>92</v>
      </c>
      <c r="B6" s="609"/>
      <c r="C6" s="609"/>
      <c r="D6" s="609"/>
      <c r="E6" s="20">
        <f>'수입 '!F4</f>
        <v>5254649</v>
      </c>
      <c r="F6" s="20">
        <f>'수입 '!G4</f>
        <v>4833334</v>
      </c>
      <c r="G6" s="36">
        <f>E6-F6</f>
        <v>421315</v>
      </c>
    </row>
    <row r="7" spans="1:7" ht="24.95" customHeight="1" x14ac:dyDescent="0.15">
      <c r="A7" s="603" t="s">
        <v>93</v>
      </c>
      <c r="B7" s="604"/>
      <c r="C7" s="604"/>
      <c r="D7" s="605"/>
      <c r="E7" s="20">
        <f>'수입 '!F5</f>
        <v>4709391</v>
      </c>
      <c r="F7" s="20">
        <f>'수입 '!G5</f>
        <v>4216183</v>
      </c>
      <c r="G7" s="36">
        <f t="shared" ref="G7:G22" si="0">E7-F7</f>
        <v>493208</v>
      </c>
    </row>
    <row r="8" spans="1:7" ht="24.95" customHeight="1" x14ac:dyDescent="0.15">
      <c r="A8" s="21"/>
      <c r="B8" s="603" t="s">
        <v>94</v>
      </c>
      <c r="C8" s="604"/>
      <c r="D8" s="605"/>
      <c r="E8" s="20">
        <f>'수입 '!F6</f>
        <v>3685343</v>
      </c>
      <c r="F8" s="20">
        <f>'수입 '!G6</f>
        <v>3184533</v>
      </c>
      <c r="G8" s="36">
        <f t="shared" si="0"/>
        <v>500810</v>
      </c>
    </row>
    <row r="9" spans="1:7" ht="24.95" customHeight="1" x14ac:dyDescent="0.15">
      <c r="A9" s="22"/>
      <c r="B9" s="606" t="s">
        <v>152</v>
      </c>
      <c r="C9" s="606"/>
      <c r="D9" s="606"/>
      <c r="E9" s="20">
        <f>'수입 '!F33</f>
        <v>12000</v>
      </c>
      <c r="F9" s="20">
        <f>'수입 '!G33</f>
        <v>86468</v>
      </c>
      <c r="G9" s="36">
        <f t="shared" ref="G9:G13" si="1">E9-F9</f>
        <v>-74468</v>
      </c>
    </row>
    <row r="10" spans="1:7" ht="24.95" customHeight="1" x14ac:dyDescent="0.15">
      <c r="A10" s="22"/>
      <c r="B10" s="606" t="s">
        <v>933</v>
      </c>
      <c r="C10" s="606"/>
      <c r="D10" s="606"/>
      <c r="E10" s="20">
        <f>'수입 '!F37</f>
        <v>56000</v>
      </c>
      <c r="F10" s="739">
        <f>'수입 '!G37</f>
        <v>0</v>
      </c>
      <c r="G10" s="36">
        <f t="shared" ref="G10" si="2">E10-F10</f>
        <v>56000</v>
      </c>
    </row>
    <row r="11" spans="1:7" ht="24.95" customHeight="1" x14ac:dyDescent="0.15">
      <c r="A11" s="22"/>
      <c r="B11" s="603" t="s">
        <v>475</v>
      </c>
      <c r="C11" s="604"/>
      <c r="D11" s="605"/>
      <c r="E11" s="23">
        <f>'수입 '!F40</f>
        <v>150500</v>
      </c>
      <c r="F11" s="23">
        <f>'수입 '!G40</f>
        <v>150900</v>
      </c>
      <c r="G11" s="36">
        <f t="shared" ref="G11" si="3">E11-F11</f>
        <v>-400</v>
      </c>
    </row>
    <row r="12" spans="1:7" ht="24.95" customHeight="1" x14ac:dyDescent="0.15">
      <c r="A12" s="22"/>
      <c r="B12" s="603" t="s">
        <v>261</v>
      </c>
      <c r="C12" s="604"/>
      <c r="D12" s="605"/>
      <c r="E12" s="23">
        <f>'수입 '!F45</f>
        <v>280000</v>
      </c>
      <c r="F12" s="23">
        <f>'수입 '!G45</f>
        <v>280000</v>
      </c>
      <c r="G12" s="36">
        <f t="shared" si="1"/>
        <v>0</v>
      </c>
    </row>
    <row r="13" spans="1:7" ht="24.95" customHeight="1" x14ac:dyDescent="0.15">
      <c r="A13" s="22"/>
      <c r="B13" s="606" t="s">
        <v>163</v>
      </c>
      <c r="C13" s="606"/>
      <c r="D13" s="606"/>
      <c r="E13" s="23">
        <f>'수입 '!F48</f>
        <v>122540</v>
      </c>
      <c r="F13" s="23">
        <f>'수입 '!G48</f>
        <v>122540</v>
      </c>
      <c r="G13" s="36">
        <f t="shared" si="1"/>
        <v>0</v>
      </c>
    </row>
    <row r="14" spans="1:7" ht="24.95" customHeight="1" x14ac:dyDescent="0.15">
      <c r="A14" s="22"/>
      <c r="B14" s="606" t="s">
        <v>157</v>
      </c>
      <c r="C14" s="606"/>
      <c r="D14" s="606"/>
      <c r="E14" s="23">
        <f>'수입 '!F51</f>
        <v>388752</v>
      </c>
      <c r="F14" s="23">
        <f>'수입 '!G51</f>
        <v>377486</v>
      </c>
      <c r="G14" s="36">
        <f t="shared" si="0"/>
        <v>11266</v>
      </c>
    </row>
    <row r="15" spans="1:7" ht="24.95" customHeight="1" x14ac:dyDescent="0.15">
      <c r="A15" s="22"/>
      <c r="B15" s="606" t="s">
        <v>37</v>
      </c>
      <c r="C15" s="606"/>
      <c r="D15" s="606"/>
      <c r="E15" s="23">
        <f>'수입 '!F55</f>
        <v>14256</v>
      </c>
      <c r="F15" s="23">
        <f>'수입 '!G55</f>
        <v>14256</v>
      </c>
      <c r="G15" s="36">
        <f t="shared" ref="G15" si="4">E15-F15</f>
        <v>0</v>
      </c>
    </row>
    <row r="16" spans="1:7" ht="24.95" customHeight="1" x14ac:dyDescent="0.15">
      <c r="A16" s="603" t="s">
        <v>95</v>
      </c>
      <c r="B16" s="604"/>
      <c r="C16" s="604"/>
      <c r="D16" s="605"/>
      <c r="E16" s="20">
        <f>'수입 '!F58</f>
        <v>452302</v>
      </c>
      <c r="F16" s="20">
        <f>'수입 '!G58</f>
        <v>507682</v>
      </c>
      <c r="G16" s="36">
        <f t="shared" si="0"/>
        <v>-55380</v>
      </c>
    </row>
    <row r="17" spans="1:7" ht="24.95" customHeight="1" x14ac:dyDescent="0.15">
      <c r="A17" s="21"/>
      <c r="B17" s="606" t="s">
        <v>98</v>
      </c>
      <c r="C17" s="606"/>
      <c r="D17" s="606"/>
      <c r="E17" s="20">
        <f>'수입 '!F59</f>
        <v>425919</v>
      </c>
      <c r="F17" s="20">
        <f>'수입 '!G59</f>
        <v>302263</v>
      </c>
      <c r="G17" s="36">
        <f t="shared" si="0"/>
        <v>123656</v>
      </c>
    </row>
    <row r="18" spans="1:7" ht="24.95" customHeight="1" x14ac:dyDescent="0.15">
      <c r="A18" s="24"/>
      <c r="B18" s="606" t="s">
        <v>84</v>
      </c>
      <c r="C18" s="606"/>
      <c r="D18" s="606"/>
      <c r="E18" s="20">
        <f>'수입 '!F69</f>
        <v>26383</v>
      </c>
      <c r="F18" s="20">
        <f>'수입 '!G69</f>
        <v>205419</v>
      </c>
      <c r="G18" s="36">
        <f t="shared" si="0"/>
        <v>-179036</v>
      </c>
    </row>
    <row r="19" spans="1:7" ht="24.95" customHeight="1" x14ac:dyDescent="0.15">
      <c r="A19" s="603" t="s">
        <v>100</v>
      </c>
      <c r="B19" s="604"/>
      <c r="C19" s="604"/>
      <c r="D19" s="605"/>
      <c r="E19" s="20">
        <f>'수입 '!F75</f>
        <v>39815</v>
      </c>
      <c r="F19" s="20">
        <f>'수입 '!G75</f>
        <v>59336</v>
      </c>
      <c r="G19" s="36">
        <f t="shared" si="0"/>
        <v>-19521</v>
      </c>
    </row>
    <row r="20" spans="1:7" ht="24.95" customHeight="1" x14ac:dyDescent="0.15">
      <c r="A20" s="19"/>
      <c r="B20" s="606" t="s">
        <v>170</v>
      </c>
      <c r="C20" s="606"/>
      <c r="D20" s="606"/>
      <c r="E20" s="20">
        <f>'수입 '!F76</f>
        <v>39815</v>
      </c>
      <c r="F20" s="20">
        <f>'수입 '!G76</f>
        <v>59336</v>
      </c>
      <c r="G20" s="36">
        <f t="shared" si="0"/>
        <v>-19521</v>
      </c>
    </row>
    <row r="21" spans="1:7" ht="24.95" customHeight="1" x14ac:dyDescent="0.15">
      <c r="A21" s="603" t="s">
        <v>173</v>
      </c>
      <c r="B21" s="604"/>
      <c r="C21" s="604"/>
      <c r="D21" s="605"/>
      <c r="E21" s="20">
        <f>'수입 '!F80</f>
        <v>50138</v>
      </c>
      <c r="F21" s="20">
        <f>'수입 '!G80</f>
        <v>50133</v>
      </c>
      <c r="G21" s="36">
        <f t="shared" si="0"/>
        <v>5</v>
      </c>
    </row>
    <row r="22" spans="1:7" ht="24.95" customHeight="1" x14ac:dyDescent="0.15">
      <c r="A22" s="289"/>
      <c r="B22" s="606" t="s">
        <v>172</v>
      </c>
      <c r="C22" s="606"/>
      <c r="D22" s="606"/>
      <c r="E22" s="20">
        <f>'수입 '!F81</f>
        <v>50138</v>
      </c>
      <c r="F22" s="20">
        <f>'수입 '!G81</f>
        <v>50133</v>
      </c>
      <c r="G22" s="36">
        <f t="shared" si="0"/>
        <v>5</v>
      </c>
    </row>
    <row r="23" spans="1:7" ht="24.95" customHeight="1" x14ac:dyDescent="0.15">
      <c r="A23" s="603" t="s">
        <v>837</v>
      </c>
      <c r="B23" s="604"/>
      <c r="C23" s="604"/>
      <c r="D23" s="605"/>
      <c r="E23" s="20">
        <f>'수입 '!F84</f>
        <v>3003</v>
      </c>
      <c r="F23" s="739">
        <f>'수입 '!G84</f>
        <v>0</v>
      </c>
      <c r="G23" s="36">
        <f t="shared" ref="G23:G24" si="5">E23-F23</f>
        <v>3003</v>
      </c>
    </row>
    <row r="24" spans="1:7" ht="24.95" customHeight="1" x14ac:dyDescent="0.15">
      <c r="A24" s="50"/>
      <c r="B24" s="606" t="s">
        <v>838</v>
      </c>
      <c r="C24" s="606"/>
      <c r="D24" s="606"/>
      <c r="E24" s="20">
        <f>'수입 '!F85</f>
        <v>3003</v>
      </c>
      <c r="F24" s="739">
        <f>'수입 '!G85</f>
        <v>0</v>
      </c>
      <c r="G24" s="36">
        <f t="shared" si="5"/>
        <v>3003</v>
      </c>
    </row>
    <row r="25" spans="1:7" ht="16.5" x14ac:dyDescent="0.15">
      <c r="A25" s="17" t="s">
        <v>96</v>
      </c>
      <c r="B25" s="17"/>
      <c r="C25" s="17"/>
      <c r="D25" s="17"/>
      <c r="E25" s="17"/>
      <c r="F25" s="17"/>
      <c r="G25" s="17"/>
    </row>
    <row r="26" spans="1:7" ht="16.5" x14ac:dyDescent="0.15">
      <c r="A26" s="17" t="s">
        <v>97</v>
      </c>
      <c r="B26" s="17"/>
      <c r="C26" s="17"/>
      <c r="D26" s="17"/>
      <c r="E26" s="17"/>
      <c r="F26" s="17"/>
      <c r="G26" s="17"/>
    </row>
    <row r="27" spans="1:7" ht="16.5" x14ac:dyDescent="0.15">
      <c r="A27" s="17" t="s">
        <v>248</v>
      </c>
      <c r="B27" s="17"/>
      <c r="C27" s="17"/>
      <c r="D27" s="17"/>
      <c r="E27" s="17"/>
      <c r="F27" s="17"/>
      <c r="G27" s="17"/>
    </row>
    <row r="28" spans="1:7" ht="20.100000000000001" customHeight="1" x14ac:dyDescent="0.15">
      <c r="A28" s="17" t="s">
        <v>101</v>
      </c>
      <c r="B28" s="17"/>
      <c r="C28" s="17"/>
      <c r="D28" s="17"/>
      <c r="E28" s="17"/>
      <c r="F28" s="17"/>
      <c r="G28" s="17"/>
    </row>
    <row r="29" spans="1:7" ht="20.100000000000001" customHeight="1" x14ac:dyDescent="0.15">
      <c r="A29" s="17" t="s">
        <v>102</v>
      </c>
      <c r="B29" s="17"/>
      <c r="C29" s="17"/>
      <c r="D29" s="17"/>
      <c r="E29" s="17"/>
      <c r="F29" s="17"/>
      <c r="G29" s="17"/>
    </row>
    <row r="30" spans="1:7" ht="32.25" customHeight="1" x14ac:dyDescent="0.15">
      <c r="A30" s="610" t="s">
        <v>103</v>
      </c>
      <c r="B30" s="610"/>
      <c r="C30" s="610"/>
      <c r="D30" s="610"/>
      <c r="E30" s="610"/>
      <c r="F30" s="610"/>
      <c r="G30" s="610"/>
    </row>
    <row r="31" spans="1:7" ht="33" customHeight="1" x14ac:dyDescent="0.15">
      <c r="A31" s="610" t="s">
        <v>104</v>
      </c>
      <c r="B31" s="611"/>
      <c r="C31" s="611"/>
      <c r="D31" s="611"/>
      <c r="E31" s="611"/>
      <c r="F31" s="611"/>
      <c r="G31" s="611"/>
    </row>
    <row r="32" spans="1:7" ht="13.5" customHeight="1" x14ac:dyDescent="0.15">
      <c r="A32" s="25"/>
      <c r="B32" s="25"/>
      <c r="C32" s="25"/>
      <c r="D32" s="25"/>
      <c r="E32" s="25"/>
      <c r="F32" s="25"/>
      <c r="G32" s="25"/>
    </row>
    <row r="33" spans="1:7" ht="14.25" x14ac:dyDescent="0.15">
      <c r="A33" s="25"/>
      <c r="B33" s="25"/>
      <c r="C33" s="25"/>
      <c r="D33" s="25"/>
      <c r="E33" s="25"/>
      <c r="F33" s="25"/>
      <c r="G33" s="25"/>
    </row>
  </sheetData>
  <mergeCells count="24">
    <mergeCell ref="A19:D19"/>
    <mergeCell ref="B20:D20"/>
    <mergeCell ref="A30:G30"/>
    <mergeCell ref="A31:G31"/>
    <mergeCell ref="B17:D17"/>
    <mergeCell ref="B18:D18"/>
    <mergeCell ref="A23:D23"/>
    <mergeCell ref="B24:D24"/>
    <mergeCell ref="A21:D21"/>
    <mergeCell ref="B22:D22"/>
    <mergeCell ref="A1:C1"/>
    <mergeCell ref="A2:G2"/>
    <mergeCell ref="A5:D5"/>
    <mergeCell ref="A6:D6"/>
    <mergeCell ref="A7:D7"/>
    <mergeCell ref="A16:D16"/>
    <mergeCell ref="B8:D8"/>
    <mergeCell ref="B14:D14"/>
    <mergeCell ref="B15:D15"/>
    <mergeCell ref="B9:D9"/>
    <mergeCell ref="B12:D12"/>
    <mergeCell ref="B13:D13"/>
    <mergeCell ref="B11:D11"/>
    <mergeCell ref="B10:D10"/>
  </mergeCells>
  <phoneticPr fontId="3" type="noConversion"/>
  <pageMargins left="0.55118110236220474" right="0.59055118110236227" top="0.98425196850393704" bottom="0.98425196850393704" header="0.51181102362204722" footer="0.51181102362204722"/>
  <pageSetup paperSize="9" scale="90" firstPageNumber="44" orientation="portrait" useFirstPageNumber="1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7"/>
  <sheetViews>
    <sheetView view="pageBreakPreview" zoomScale="90" zoomScaleNormal="100" zoomScaleSheetLayoutView="90" workbookViewId="0">
      <pane ySplit="3" topLeftCell="A4" activePane="bottomLeft" state="frozen"/>
      <selection activeCell="D14" sqref="D14"/>
      <selection pane="bottomLeft" activeCell="A4" sqref="A4:E4"/>
    </sheetView>
  </sheetViews>
  <sheetFormatPr defaultRowHeight="20.100000000000001" customHeight="1" x14ac:dyDescent="0.15"/>
  <cols>
    <col min="1" max="4" width="2" style="44" customWidth="1"/>
    <col min="5" max="5" width="44.5546875" style="44" customWidth="1"/>
    <col min="6" max="7" width="14.44140625" style="48" customWidth="1"/>
    <col min="8" max="8" width="13.5546875" style="44" customWidth="1"/>
    <col min="9" max="9" width="12.21875" style="3" bestFit="1" customWidth="1"/>
    <col min="10" max="11" width="12.21875" customWidth="1"/>
    <col min="29" max="16384" width="8.88671875" style="3"/>
  </cols>
  <sheetData>
    <row r="1" spans="1:28" ht="43.5" customHeight="1" x14ac:dyDescent="0.15">
      <c r="A1" s="622" t="s">
        <v>30</v>
      </c>
      <c r="B1" s="623"/>
      <c r="C1" s="623"/>
      <c r="D1" s="623"/>
      <c r="E1" s="623"/>
      <c r="F1" s="623"/>
      <c r="G1" s="623"/>
      <c r="H1" s="624"/>
      <c r="I1" s="2"/>
    </row>
    <row r="2" spans="1:28" ht="20.100000000000001" customHeight="1" x14ac:dyDescent="0.15">
      <c r="A2" s="241"/>
      <c r="B2" s="242"/>
      <c r="C2" s="242"/>
      <c r="D2" s="242"/>
      <c r="E2" s="242"/>
      <c r="F2" s="243"/>
      <c r="G2" s="243"/>
      <c r="H2" s="244" t="s">
        <v>8</v>
      </c>
    </row>
    <row r="3" spans="1:28" ht="27" customHeight="1" x14ac:dyDescent="0.15">
      <c r="A3" s="625" t="s">
        <v>0</v>
      </c>
      <c r="B3" s="626"/>
      <c r="C3" s="625"/>
      <c r="D3" s="625"/>
      <c r="E3" s="625"/>
      <c r="F3" s="290" t="s">
        <v>189</v>
      </c>
      <c r="G3" s="290" t="s">
        <v>254</v>
      </c>
      <c r="H3" s="290" t="s">
        <v>9</v>
      </c>
    </row>
    <row r="4" spans="1:28" ht="27" customHeight="1" thickBot="1" x14ac:dyDescent="0.2">
      <c r="A4" s="627" t="s">
        <v>10</v>
      </c>
      <c r="B4" s="628"/>
      <c r="C4" s="629"/>
      <c r="D4" s="629"/>
      <c r="E4" s="629"/>
      <c r="F4" s="46">
        <f>SUBTOTAL(9,F5:F87)</f>
        <v>5254649</v>
      </c>
      <c r="G4" s="46">
        <f>SUBTOTAL(9,G5:G87)</f>
        <v>4833334</v>
      </c>
      <c r="H4" s="46">
        <f t="shared" ref="H4:H6" si="0">SUM(F4-G4)</f>
        <v>421315</v>
      </c>
    </row>
    <row r="5" spans="1:28" s="4" customFormat="1" ht="27" customHeight="1" thickBot="1" x14ac:dyDescent="0.2">
      <c r="A5" s="42"/>
      <c r="B5" s="632" t="s">
        <v>167</v>
      </c>
      <c r="C5" s="633"/>
      <c r="D5" s="633"/>
      <c r="E5" s="634"/>
      <c r="F5" s="171">
        <f>SUBTOTAL(9,F6:F57)</f>
        <v>4709391</v>
      </c>
      <c r="G5" s="171">
        <f>SUBTOTAL(9,G6:G57)</f>
        <v>4216183</v>
      </c>
      <c r="H5" s="171">
        <f t="shared" si="0"/>
        <v>493208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 s="4" customFormat="1" ht="27" customHeight="1" x14ac:dyDescent="0.15">
      <c r="A6" s="153"/>
      <c r="B6" s="39"/>
      <c r="C6" s="630" t="s">
        <v>307</v>
      </c>
      <c r="D6" s="631"/>
      <c r="E6" s="631"/>
      <c r="F6" s="170">
        <f>SUBTOTAL(9,F7:F32)</f>
        <v>3685343</v>
      </c>
      <c r="G6" s="170">
        <f>SUBTOTAL(9,G7:G32)</f>
        <v>3184533</v>
      </c>
      <c r="H6" s="170">
        <f t="shared" si="0"/>
        <v>500810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 s="4" customFormat="1" ht="27" customHeight="1" x14ac:dyDescent="0.15">
      <c r="A7" s="153"/>
      <c r="B7" s="39"/>
      <c r="C7" s="34"/>
      <c r="D7" s="612" t="s">
        <v>433</v>
      </c>
      <c r="E7" s="613"/>
      <c r="F7" s="55">
        <f>SUBTOTAL(9,F8:F29)</f>
        <v>3595343</v>
      </c>
      <c r="G7" s="55">
        <f>SUBTOTAL(9,G8:G29)</f>
        <v>3104533</v>
      </c>
      <c r="H7" s="55">
        <f>SUM(F7-G7)</f>
        <v>490810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 s="38" customFormat="1" ht="27" customHeight="1" x14ac:dyDescent="0.15">
      <c r="A8" s="207" t="s">
        <v>32</v>
      </c>
      <c r="B8" s="49" t="s">
        <v>306</v>
      </c>
      <c r="C8" s="49"/>
      <c r="D8" s="28"/>
      <c r="E8" s="30" t="s">
        <v>312</v>
      </c>
      <c r="F8" s="15">
        <v>1191475</v>
      </c>
      <c r="G8" s="15">
        <v>1150899</v>
      </c>
      <c r="H8" s="208">
        <f>SUM(F8-G8)</f>
        <v>40576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</row>
    <row r="9" spans="1:28" s="38" customFormat="1" ht="27" customHeight="1" x14ac:dyDescent="0.15">
      <c r="A9" s="207" t="s">
        <v>32</v>
      </c>
      <c r="B9" s="49" t="s">
        <v>32</v>
      </c>
      <c r="C9" s="49"/>
      <c r="D9" s="28"/>
      <c r="E9" s="30" t="s">
        <v>750</v>
      </c>
      <c r="F9" s="15">
        <v>11800</v>
      </c>
      <c r="G9" s="15">
        <v>0</v>
      </c>
      <c r="H9" s="208">
        <f>SUM(F9-G9)</f>
        <v>11800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</row>
    <row r="10" spans="1:28" s="6" customFormat="1" ht="27" customHeight="1" x14ac:dyDescent="0.15">
      <c r="A10" s="33"/>
      <c r="B10" s="28"/>
      <c r="C10" s="28"/>
      <c r="D10" s="28"/>
      <c r="E10" s="30" t="s">
        <v>311</v>
      </c>
      <c r="F10" s="15">
        <v>177968</v>
      </c>
      <c r="G10" s="15">
        <v>154904</v>
      </c>
      <c r="H10" s="208">
        <f t="shared" ref="H10" si="1">SUM(F10-G10)</f>
        <v>23064</v>
      </c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</row>
    <row r="11" spans="1:28" s="27" customFormat="1" ht="27" customHeight="1" x14ac:dyDescent="0.15">
      <c r="A11" s="33"/>
      <c r="B11" s="28"/>
      <c r="C11" s="28"/>
      <c r="D11" s="28"/>
      <c r="E11" s="30" t="s">
        <v>113</v>
      </c>
      <c r="F11" s="15">
        <v>460000</v>
      </c>
      <c r="G11" s="15">
        <v>400000</v>
      </c>
      <c r="H11" s="209">
        <f t="shared" ref="H11:H18" si="2">SUM(F11-G11)</f>
        <v>60000</v>
      </c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</row>
    <row r="12" spans="1:28" s="27" customFormat="1" ht="27" customHeight="1" x14ac:dyDescent="0.15">
      <c r="A12" s="33"/>
      <c r="B12" s="28"/>
      <c r="C12" s="28"/>
      <c r="D12" s="28"/>
      <c r="E12" s="30" t="s">
        <v>310</v>
      </c>
      <c r="F12" s="15">
        <v>330000</v>
      </c>
      <c r="G12" s="15">
        <v>293600</v>
      </c>
      <c r="H12" s="209">
        <f t="shared" si="2"/>
        <v>36400</v>
      </c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</row>
    <row r="13" spans="1:28" s="27" customFormat="1" ht="27" customHeight="1" x14ac:dyDescent="0.15">
      <c r="A13" s="33"/>
      <c r="B13" s="28"/>
      <c r="C13" s="28"/>
      <c r="D13" s="28"/>
      <c r="E13" s="30" t="s">
        <v>309</v>
      </c>
      <c r="F13" s="15">
        <v>19630</v>
      </c>
      <c r="G13" s="15">
        <v>11630</v>
      </c>
      <c r="H13" s="209">
        <f t="shared" si="2"/>
        <v>8000</v>
      </c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</row>
    <row r="14" spans="1:28" s="27" customFormat="1" ht="27" customHeight="1" x14ac:dyDescent="0.15">
      <c r="A14" s="33"/>
      <c r="B14" s="28"/>
      <c r="C14" s="28"/>
      <c r="D14" s="28"/>
      <c r="E14" s="30" t="s">
        <v>2</v>
      </c>
      <c r="F14" s="15">
        <v>8000</v>
      </c>
      <c r="G14" s="15">
        <v>5700</v>
      </c>
      <c r="H14" s="209">
        <f t="shared" si="2"/>
        <v>2300</v>
      </c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</row>
    <row r="15" spans="1:28" s="6" customFormat="1" ht="27" customHeight="1" x14ac:dyDescent="0.15">
      <c r="A15" s="33"/>
      <c r="B15" s="28"/>
      <c r="C15" s="28"/>
      <c r="D15" s="28"/>
      <c r="E15" s="30" t="s">
        <v>35</v>
      </c>
      <c r="F15" s="15">
        <v>240000</v>
      </c>
      <c r="G15" s="15">
        <v>205000</v>
      </c>
      <c r="H15" s="209">
        <f t="shared" si="2"/>
        <v>35000</v>
      </c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 s="6" customFormat="1" ht="27" customHeight="1" x14ac:dyDescent="0.15">
      <c r="A16" s="33"/>
      <c r="B16" s="28"/>
      <c r="C16" s="28"/>
      <c r="D16" s="28"/>
      <c r="E16" s="30" t="s">
        <v>105</v>
      </c>
      <c r="F16" s="15">
        <v>100000</v>
      </c>
      <c r="G16" s="15">
        <v>100000</v>
      </c>
      <c r="H16" s="209">
        <f t="shared" si="2"/>
        <v>0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 s="6" customFormat="1" ht="27" customHeight="1" x14ac:dyDescent="0.15">
      <c r="A17" s="33"/>
      <c r="B17" s="28"/>
      <c r="C17" s="28"/>
      <c r="D17" s="28"/>
      <c r="E17" s="30" t="s">
        <v>752</v>
      </c>
      <c r="F17" s="15">
        <v>30000</v>
      </c>
      <c r="G17" s="15">
        <v>20000</v>
      </c>
      <c r="H17" s="209">
        <f t="shared" si="2"/>
        <v>10000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 s="6" customFormat="1" ht="27" customHeight="1" x14ac:dyDescent="0.15">
      <c r="A18" s="33"/>
      <c r="B18" s="28"/>
      <c r="C18" s="28"/>
      <c r="D18" s="28"/>
      <c r="E18" s="30" t="s">
        <v>109</v>
      </c>
      <c r="F18" s="15">
        <v>70000</v>
      </c>
      <c r="G18" s="15">
        <v>50000</v>
      </c>
      <c r="H18" s="208">
        <f t="shared" si="2"/>
        <v>20000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 s="38" customFormat="1" ht="27" customHeight="1" x14ac:dyDescent="0.15">
      <c r="A19" s="207" t="s">
        <v>32</v>
      </c>
      <c r="B19" s="49" t="s">
        <v>249</v>
      </c>
      <c r="C19" s="49"/>
      <c r="D19" s="28"/>
      <c r="E19" s="30" t="s">
        <v>106</v>
      </c>
      <c r="F19" s="15">
        <v>135300</v>
      </c>
      <c r="G19" s="15">
        <v>120000</v>
      </c>
      <c r="H19" s="208">
        <f>SUM(F19-G19)</f>
        <v>15300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</row>
    <row r="20" spans="1:28" s="38" customFormat="1" ht="27" customHeight="1" x14ac:dyDescent="0.15">
      <c r="A20" s="207" t="s">
        <v>32</v>
      </c>
      <c r="B20" s="49" t="s">
        <v>32</v>
      </c>
      <c r="C20" s="49"/>
      <c r="D20" s="28"/>
      <c r="E20" s="30" t="s">
        <v>751</v>
      </c>
      <c r="F20" s="15">
        <v>8000</v>
      </c>
      <c r="G20" s="15">
        <v>0</v>
      </c>
      <c r="H20" s="208">
        <f>SUM(F20-G20)</f>
        <v>8000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</row>
    <row r="21" spans="1:28" s="6" customFormat="1" ht="27" customHeight="1" x14ac:dyDescent="0.15">
      <c r="A21" s="33"/>
      <c r="B21" s="28"/>
      <c r="C21" s="28"/>
      <c r="D21" s="28"/>
      <c r="E21" s="30" t="s">
        <v>1</v>
      </c>
      <c r="F21" s="15">
        <v>160000</v>
      </c>
      <c r="G21" s="15">
        <v>150000</v>
      </c>
      <c r="H21" s="209">
        <f>SUM(F21-G21)</f>
        <v>10000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 s="38" customFormat="1" ht="27" customHeight="1" x14ac:dyDescent="0.15">
      <c r="A22" s="207" t="s">
        <v>32</v>
      </c>
      <c r="B22" s="49" t="s">
        <v>249</v>
      </c>
      <c r="C22" s="49"/>
      <c r="D22" s="28"/>
      <c r="E22" s="30" t="s">
        <v>308</v>
      </c>
      <c r="F22" s="15">
        <v>20000</v>
      </c>
      <c r="G22" s="15">
        <v>20000</v>
      </c>
      <c r="H22" s="208">
        <f>SUM(F22-G22)</f>
        <v>0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</row>
    <row r="23" spans="1:28" s="38" customFormat="1" ht="27" customHeight="1" x14ac:dyDescent="0.15">
      <c r="A23" s="207"/>
      <c r="B23" s="49"/>
      <c r="C23" s="49"/>
      <c r="D23" s="28"/>
      <c r="E23" s="30" t="s">
        <v>114</v>
      </c>
      <c r="F23" s="15">
        <v>130000</v>
      </c>
      <c r="G23" s="15">
        <v>100000</v>
      </c>
      <c r="H23" s="208">
        <f>SUM(F23-G23)</f>
        <v>30000</v>
      </c>
      <c r="I23" s="45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</row>
    <row r="24" spans="1:28" s="6" customFormat="1" ht="27" customHeight="1" x14ac:dyDescent="0.15">
      <c r="A24" s="33"/>
      <c r="B24" s="28"/>
      <c r="C24" s="28"/>
      <c r="D24" s="28"/>
      <c r="E24" s="152" t="s">
        <v>831</v>
      </c>
      <c r="F24" s="15">
        <v>10000</v>
      </c>
      <c r="G24" s="15">
        <v>10000</v>
      </c>
      <c r="H24" s="208">
        <f t="shared" ref="H24:H25" si="3">SUM(F24-G24)</f>
        <v>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 s="6" customFormat="1" ht="27" customHeight="1" x14ac:dyDescent="0.15">
      <c r="A25" s="33"/>
      <c r="B25" s="28"/>
      <c r="C25" s="28"/>
      <c r="D25" s="28"/>
      <c r="E25" s="30" t="s">
        <v>296</v>
      </c>
      <c r="F25" s="15">
        <v>0</v>
      </c>
      <c r="G25" s="15">
        <v>50000</v>
      </c>
      <c r="H25" s="208">
        <f t="shared" si="3"/>
        <v>-50000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 s="38" customFormat="1" ht="27" customHeight="1" x14ac:dyDescent="0.15">
      <c r="A26" s="207" t="s">
        <v>32</v>
      </c>
      <c r="B26" s="49" t="s">
        <v>306</v>
      </c>
      <c r="C26" s="49"/>
      <c r="D26" s="28"/>
      <c r="E26" s="30" t="s">
        <v>12</v>
      </c>
      <c r="F26" s="15">
        <v>204370</v>
      </c>
      <c r="G26" s="15">
        <v>180000</v>
      </c>
      <c r="H26" s="208">
        <f>SUM(F26-G26)</f>
        <v>24370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</row>
    <row r="27" spans="1:28" s="6" customFormat="1" ht="27" customHeight="1" x14ac:dyDescent="0.15">
      <c r="A27" s="33"/>
      <c r="B27" s="28"/>
      <c r="C27" s="28"/>
      <c r="D27" s="28"/>
      <c r="E27" s="30" t="s">
        <v>107</v>
      </c>
      <c r="F27" s="15">
        <v>82800</v>
      </c>
      <c r="G27" s="15">
        <v>82800</v>
      </c>
      <c r="H27" s="208">
        <f t="shared" ref="H27" si="4">SUM(F27-G27)</f>
        <v>0</v>
      </c>
      <c r="I27" s="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 s="6" customFormat="1" ht="27" customHeight="1" x14ac:dyDescent="0.15">
      <c r="A28" s="33"/>
      <c r="B28" s="28"/>
      <c r="C28" s="28"/>
      <c r="D28" s="28"/>
      <c r="E28" s="30" t="s">
        <v>758</v>
      </c>
      <c r="F28" s="15">
        <v>96000</v>
      </c>
      <c r="G28" s="15">
        <v>0</v>
      </c>
      <c r="H28" s="209">
        <f>SUM(F28-G28)</f>
        <v>96000</v>
      </c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</row>
    <row r="29" spans="1:28" s="6" customFormat="1" ht="27" customHeight="1" x14ac:dyDescent="0.15">
      <c r="A29" s="33"/>
      <c r="B29" s="28"/>
      <c r="C29" s="28"/>
      <c r="D29" s="28"/>
      <c r="E29" s="30" t="s">
        <v>298</v>
      </c>
      <c r="F29" s="15">
        <v>110000</v>
      </c>
      <c r="G29" s="15">
        <v>0</v>
      </c>
      <c r="H29" s="209">
        <f>SUM(F29-G29)</f>
        <v>110000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 s="5" customFormat="1" ht="27" customHeight="1" x14ac:dyDescent="0.15">
      <c r="A30" s="39"/>
      <c r="B30" s="39"/>
      <c r="C30" s="34"/>
      <c r="D30" s="612" t="s">
        <v>11</v>
      </c>
      <c r="E30" s="613"/>
      <c r="F30" s="55">
        <f>SUBTOTAL(9,F31:F32)</f>
        <v>90000</v>
      </c>
      <c r="G30" s="55">
        <f>SUBTOTAL(9,G31:G32)</f>
        <v>80000</v>
      </c>
      <c r="H30" s="55">
        <f t="shared" ref="H30" si="5">SUM(F30-G30)</f>
        <v>10000</v>
      </c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</row>
    <row r="31" spans="1:28" s="6" customFormat="1" ht="27" customHeight="1" x14ac:dyDescent="0.15">
      <c r="A31" s="33"/>
      <c r="B31" s="28"/>
      <c r="C31" s="28"/>
      <c r="D31" s="47"/>
      <c r="E31" s="76" t="s">
        <v>314</v>
      </c>
      <c r="F31" s="15">
        <v>40000</v>
      </c>
      <c r="G31" s="15">
        <v>40000</v>
      </c>
      <c r="H31" s="209">
        <f t="shared" ref="H31:H32" si="6">SUM(F31-G31)</f>
        <v>0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 s="6" customFormat="1" ht="27" customHeight="1" x14ac:dyDescent="0.15">
      <c r="A32" s="33"/>
      <c r="B32" s="28"/>
      <c r="C32" s="28"/>
      <c r="D32" s="28"/>
      <c r="E32" s="154" t="s">
        <v>921</v>
      </c>
      <c r="F32" s="15">
        <v>50000</v>
      </c>
      <c r="G32" s="15">
        <v>40000</v>
      </c>
      <c r="H32" s="209">
        <f t="shared" si="6"/>
        <v>10000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 s="6" customFormat="1" ht="27" customHeight="1" x14ac:dyDescent="0.15">
      <c r="A33" s="33"/>
      <c r="B33" s="28"/>
      <c r="C33" s="614" t="s">
        <v>152</v>
      </c>
      <c r="D33" s="615"/>
      <c r="E33" s="615"/>
      <c r="F33" s="172">
        <f>SUBTOTAL(9,F34:F36)</f>
        <v>12000</v>
      </c>
      <c r="G33" s="172">
        <f>SUBTOTAL(9,G34:G36)</f>
        <v>86468</v>
      </c>
      <c r="H33" s="210">
        <f t="shared" ref="H33:H57" si="7">SUM(F33-G33)</f>
        <v>-74468</v>
      </c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</row>
    <row r="34" spans="1:28" s="6" customFormat="1" ht="27" customHeight="1" x14ac:dyDescent="0.15">
      <c r="A34" s="33"/>
      <c r="B34" s="28"/>
      <c r="C34" s="33"/>
      <c r="D34" s="612" t="s">
        <v>152</v>
      </c>
      <c r="E34" s="613"/>
      <c r="F34" s="54">
        <f>SUBTOTAL(9,F35:F36)</f>
        <v>12000</v>
      </c>
      <c r="G34" s="54">
        <f>SUBTOTAL(9,G36:G36)</f>
        <v>74468</v>
      </c>
      <c r="H34" s="211">
        <f t="shared" si="7"/>
        <v>-62468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 s="6" customFormat="1" ht="27" customHeight="1" x14ac:dyDescent="0.15">
      <c r="A35" s="33"/>
      <c r="B35" s="28"/>
      <c r="C35" s="33"/>
      <c r="D35" s="257"/>
      <c r="E35" s="30" t="s">
        <v>79</v>
      </c>
      <c r="F35" s="15">
        <v>12000</v>
      </c>
      <c r="G35" s="15">
        <v>12000</v>
      </c>
      <c r="H35" s="208">
        <f t="shared" ref="H35" si="8">SUM(F35-G35)</f>
        <v>0</v>
      </c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</row>
    <row r="36" spans="1:28" s="6" customFormat="1" ht="27" customHeight="1" x14ac:dyDescent="0.15">
      <c r="A36" s="28"/>
      <c r="B36" s="28"/>
      <c r="C36" s="212"/>
      <c r="D36" s="43"/>
      <c r="E36" s="196" t="s">
        <v>313</v>
      </c>
      <c r="F36" s="15">
        <v>0</v>
      </c>
      <c r="G36" s="15">
        <v>74468</v>
      </c>
      <c r="H36" s="208">
        <f t="shared" si="7"/>
        <v>-74468</v>
      </c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</row>
    <row r="37" spans="1:28" s="6" customFormat="1" ht="27" customHeight="1" x14ac:dyDescent="0.15">
      <c r="A37" s="33"/>
      <c r="B37" s="28"/>
      <c r="C37" s="614" t="s">
        <v>932</v>
      </c>
      <c r="D37" s="615"/>
      <c r="E37" s="615"/>
      <c r="F37" s="172">
        <f>SUBTOTAL(9,F38:F39)</f>
        <v>56000</v>
      </c>
      <c r="G37" s="172">
        <f>SUBTOTAL(9,G38:G39)</f>
        <v>0</v>
      </c>
      <c r="H37" s="210">
        <f t="shared" ref="H37:H39" si="9">SUM(F37-G37)</f>
        <v>56000</v>
      </c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 s="6" customFormat="1" ht="27" customHeight="1" x14ac:dyDescent="0.15">
      <c r="A38" s="33"/>
      <c r="B38" s="28"/>
      <c r="C38" s="33"/>
      <c r="D38" s="612" t="s">
        <v>932</v>
      </c>
      <c r="E38" s="613"/>
      <c r="F38" s="54">
        <f>SUBTOTAL(9,F39:F39)</f>
        <v>56000</v>
      </c>
      <c r="G38" s="54">
        <f>SUBTOTAL(9,G39:G39)</f>
        <v>0</v>
      </c>
      <c r="H38" s="211">
        <f t="shared" si="9"/>
        <v>56000</v>
      </c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</row>
    <row r="39" spans="1:28" s="6" customFormat="1" ht="27" customHeight="1" x14ac:dyDescent="0.15">
      <c r="A39" s="33"/>
      <c r="B39" s="28"/>
      <c r="C39" s="33"/>
      <c r="D39" s="257"/>
      <c r="E39" s="196" t="s">
        <v>313</v>
      </c>
      <c r="F39" s="15">
        <v>56000</v>
      </c>
      <c r="G39" s="15">
        <v>0</v>
      </c>
      <c r="H39" s="208">
        <f t="shared" si="9"/>
        <v>56000</v>
      </c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</row>
    <row r="40" spans="1:28" s="5" customFormat="1" ht="27" customHeight="1" x14ac:dyDescent="0.15">
      <c r="A40" s="213"/>
      <c r="B40" s="197"/>
      <c r="C40" s="617" t="s">
        <v>443</v>
      </c>
      <c r="D40" s="618"/>
      <c r="E40" s="619"/>
      <c r="F40" s="201">
        <f>SUBTOTAL(9,F41:F44)</f>
        <v>150500</v>
      </c>
      <c r="G40" s="201">
        <f>SUBTOTAL(9,G41:G44)</f>
        <v>150900</v>
      </c>
      <c r="H40" s="201">
        <f t="shared" si="7"/>
        <v>-400</v>
      </c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s="5" customFormat="1" ht="27" customHeight="1" x14ac:dyDescent="0.15">
      <c r="A41" s="213"/>
      <c r="B41" s="197"/>
      <c r="C41" s="199"/>
      <c r="D41" s="620" t="s">
        <v>444</v>
      </c>
      <c r="E41" s="621"/>
      <c r="F41" s="198">
        <f>SUBTOTAL(9,F42:F44)</f>
        <v>150500</v>
      </c>
      <c r="G41" s="198">
        <f>SUBTOTAL(9,G42:G44)</f>
        <v>150900</v>
      </c>
      <c r="H41" s="214">
        <f t="shared" si="7"/>
        <v>-400</v>
      </c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s="6" customFormat="1" ht="27" customHeight="1" x14ac:dyDescent="0.15">
      <c r="A42" s="206"/>
      <c r="B42" s="200"/>
      <c r="C42" s="200"/>
      <c r="D42" s="200"/>
      <c r="E42" s="30" t="s">
        <v>446</v>
      </c>
      <c r="F42" s="77">
        <v>100000</v>
      </c>
      <c r="G42" s="77">
        <v>100000</v>
      </c>
      <c r="H42" s="215">
        <f t="shared" ref="H42:H43" si="10">SUM(F42-G42)</f>
        <v>0</v>
      </c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s="27" customFormat="1" ht="27" customHeight="1" x14ac:dyDescent="0.15">
      <c r="A43" s="33"/>
      <c r="B43" s="28"/>
      <c r="C43" s="28"/>
      <c r="D43" s="28"/>
      <c r="E43" s="30" t="s">
        <v>448</v>
      </c>
      <c r="F43" s="15">
        <v>30500</v>
      </c>
      <c r="G43" s="15">
        <v>30900</v>
      </c>
      <c r="H43" s="208">
        <f t="shared" si="10"/>
        <v>-400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</row>
    <row r="44" spans="1:28" s="6" customFormat="1" ht="27" customHeight="1" x14ac:dyDescent="0.15">
      <c r="A44" s="206"/>
      <c r="B44" s="200"/>
      <c r="C44" s="200"/>
      <c r="D44" s="200"/>
      <c r="E44" s="30" t="s">
        <v>447</v>
      </c>
      <c r="F44" s="77">
        <v>20000</v>
      </c>
      <c r="G44" s="77">
        <v>20000</v>
      </c>
      <c r="H44" s="215">
        <f t="shared" si="7"/>
        <v>0</v>
      </c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s="27" customFormat="1" ht="27" customHeight="1" x14ac:dyDescent="0.15">
      <c r="A45" s="33"/>
      <c r="B45" s="28"/>
      <c r="C45" s="614" t="s">
        <v>434</v>
      </c>
      <c r="D45" s="615"/>
      <c r="E45" s="616"/>
      <c r="F45" s="170">
        <f>SUBTOTAL(9,F46:F47)</f>
        <v>280000</v>
      </c>
      <c r="G45" s="170">
        <f>SUBTOTAL(9,G46:G47)</f>
        <v>280000</v>
      </c>
      <c r="H45" s="170">
        <f t="shared" si="7"/>
        <v>0</v>
      </c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</row>
    <row r="46" spans="1:28" s="27" customFormat="1" ht="27" customHeight="1" x14ac:dyDescent="0.15">
      <c r="A46" s="33"/>
      <c r="B46" s="28"/>
      <c r="C46" s="42"/>
      <c r="D46" s="612" t="s">
        <v>434</v>
      </c>
      <c r="E46" s="613"/>
      <c r="F46" s="55">
        <f>SUBTOTAL(9,F47)</f>
        <v>280000</v>
      </c>
      <c r="G46" s="55">
        <f>SUBTOTAL(9,G47)</f>
        <v>280000</v>
      </c>
      <c r="H46" s="54">
        <f t="shared" si="7"/>
        <v>0</v>
      </c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</row>
    <row r="47" spans="1:28" s="27" customFormat="1" ht="27" customHeight="1" x14ac:dyDescent="0.15">
      <c r="A47" s="33"/>
      <c r="B47" s="28"/>
      <c r="C47" s="43"/>
      <c r="D47" s="43"/>
      <c r="E47" s="76" t="s">
        <v>835</v>
      </c>
      <c r="F47" s="77">
        <v>280000</v>
      </c>
      <c r="G47" s="77">
        <v>280000</v>
      </c>
      <c r="H47" s="216">
        <f t="shared" si="7"/>
        <v>0</v>
      </c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</row>
    <row r="48" spans="1:28" s="27" customFormat="1" ht="27" customHeight="1" x14ac:dyDescent="0.15">
      <c r="A48" s="33"/>
      <c r="B48" s="28"/>
      <c r="C48" s="614" t="s">
        <v>163</v>
      </c>
      <c r="D48" s="615"/>
      <c r="E48" s="615"/>
      <c r="F48" s="173">
        <f>SUBTOTAL(9,F49:F50)</f>
        <v>122540</v>
      </c>
      <c r="G48" s="173">
        <f>SUBTOTAL(9,G49:G50)</f>
        <v>122540</v>
      </c>
      <c r="H48" s="173">
        <f t="shared" si="7"/>
        <v>0</v>
      </c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</row>
    <row r="49" spans="1:28" s="27" customFormat="1" ht="27" customHeight="1" x14ac:dyDescent="0.15">
      <c r="A49" s="33"/>
      <c r="B49" s="28"/>
      <c r="C49" s="42"/>
      <c r="D49" s="612" t="s">
        <v>163</v>
      </c>
      <c r="E49" s="613"/>
      <c r="F49" s="55">
        <f>SUBTOTAL(9,F50)</f>
        <v>122540</v>
      </c>
      <c r="G49" s="55">
        <f>SUBTOTAL(9,G50)</f>
        <v>122540</v>
      </c>
      <c r="H49" s="54">
        <f t="shared" si="7"/>
        <v>0</v>
      </c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</row>
    <row r="50" spans="1:28" s="27" customFormat="1" ht="27" customHeight="1" x14ac:dyDescent="0.15">
      <c r="A50" s="33"/>
      <c r="B50" s="28"/>
      <c r="C50" s="43"/>
      <c r="D50" s="43"/>
      <c r="E50" s="30" t="s">
        <v>164</v>
      </c>
      <c r="F50" s="15">
        <v>122540</v>
      </c>
      <c r="G50" s="15">
        <v>122540</v>
      </c>
      <c r="H50" s="209">
        <f t="shared" si="7"/>
        <v>0</v>
      </c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</row>
    <row r="51" spans="1:28" s="29" customFormat="1" ht="27" customHeight="1" x14ac:dyDescent="0.15">
      <c r="A51" s="153"/>
      <c r="B51" s="39"/>
      <c r="C51" s="614" t="s">
        <v>157</v>
      </c>
      <c r="D51" s="615"/>
      <c r="E51" s="615"/>
      <c r="F51" s="173">
        <f>SUBTOTAL(9,F52:F54)</f>
        <v>388752</v>
      </c>
      <c r="G51" s="173">
        <f>SUBTOTAL(9,G52:G54)</f>
        <v>377486</v>
      </c>
      <c r="H51" s="173">
        <f t="shared" ref="H51:H54" si="11">SUM(F51-G51)</f>
        <v>11266</v>
      </c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</row>
    <row r="52" spans="1:28" s="29" customFormat="1" ht="27" customHeight="1" x14ac:dyDescent="0.15">
      <c r="A52" s="153"/>
      <c r="B52" s="39"/>
      <c r="C52" s="42"/>
      <c r="D52" s="612" t="s">
        <v>157</v>
      </c>
      <c r="E52" s="613"/>
      <c r="F52" s="55">
        <f>SUBTOTAL(9,F53:F54)</f>
        <v>388752</v>
      </c>
      <c r="G52" s="55">
        <f>SUBTOTAL(9,G53:G54)</f>
        <v>377486</v>
      </c>
      <c r="H52" s="54">
        <f t="shared" si="11"/>
        <v>11266</v>
      </c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</row>
    <row r="53" spans="1:28" s="27" customFormat="1" ht="27" customHeight="1" x14ac:dyDescent="0.15">
      <c r="A53" s="33"/>
      <c r="B53" s="28"/>
      <c r="C53" s="28"/>
      <c r="D53" s="28"/>
      <c r="E53" s="30" t="s">
        <v>110</v>
      </c>
      <c r="F53" s="15">
        <v>194376</v>
      </c>
      <c r="G53" s="15">
        <v>188743</v>
      </c>
      <c r="H53" s="208">
        <f t="shared" si="11"/>
        <v>5633</v>
      </c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</row>
    <row r="54" spans="1:28" s="27" customFormat="1" ht="27" customHeight="1" x14ac:dyDescent="0.15">
      <c r="A54" s="33"/>
      <c r="B54" s="28"/>
      <c r="C54" s="28"/>
      <c r="D54" s="28"/>
      <c r="E54" s="30" t="s">
        <v>111</v>
      </c>
      <c r="F54" s="15">
        <v>194376</v>
      </c>
      <c r="G54" s="15">
        <v>188743</v>
      </c>
      <c r="H54" s="208">
        <f t="shared" si="11"/>
        <v>5633</v>
      </c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</row>
    <row r="55" spans="1:28" s="29" customFormat="1" ht="27" customHeight="1" x14ac:dyDescent="0.15">
      <c r="A55" s="153"/>
      <c r="B55" s="39"/>
      <c r="C55" s="614" t="s">
        <v>435</v>
      </c>
      <c r="D55" s="615"/>
      <c r="E55" s="615"/>
      <c r="F55" s="173">
        <f>SUBTOTAL(9,F56:F57)</f>
        <v>14256</v>
      </c>
      <c r="G55" s="173">
        <f>SUBTOTAL(9,G56:G57)</f>
        <v>14256</v>
      </c>
      <c r="H55" s="173">
        <f t="shared" si="7"/>
        <v>0</v>
      </c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</row>
    <row r="56" spans="1:28" s="29" customFormat="1" ht="27" customHeight="1" x14ac:dyDescent="0.15">
      <c r="A56" s="153"/>
      <c r="B56" s="39"/>
      <c r="C56" s="42"/>
      <c r="D56" s="612" t="s">
        <v>435</v>
      </c>
      <c r="E56" s="613"/>
      <c r="F56" s="55">
        <f>SUBTOTAL(9,F57:F57)</f>
        <v>14256</v>
      </c>
      <c r="G56" s="55">
        <f>SUBTOTAL(9,G57:G57)</f>
        <v>14256</v>
      </c>
      <c r="H56" s="54">
        <f t="shared" si="7"/>
        <v>0</v>
      </c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</row>
    <row r="57" spans="1:28" s="27" customFormat="1" ht="27" customHeight="1" thickBot="1" x14ac:dyDescent="0.2">
      <c r="A57" s="28"/>
      <c r="B57" s="28"/>
      <c r="C57" s="28"/>
      <c r="D57" s="28"/>
      <c r="E57" s="30" t="s">
        <v>112</v>
      </c>
      <c r="F57" s="15">
        <v>14256</v>
      </c>
      <c r="G57" s="15">
        <v>14256</v>
      </c>
      <c r="H57" s="208">
        <f t="shared" si="7"/>
        <v>0</v>
      </c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</row>
    <row r="58" spans="1:28" s="27" customFormat="1" ht="27" customHeight="1" thickBot="1" x14ac:dyDescent="0.2">
      <c r="A58" s="26"/>
      <c r="B58" s="635" t="s">
        <v>169</v>
      </c>
      <c r="C58" s="636"/>
      <c r="D58" s="636"/>
      <c r="E58" s="637"/>
      <c r="F58" s="171">
        <f>SUBTOTAL(9,F59:F74)</f>
        <v>452302</v>
      </c>
      <c r="G58" s="171">
        <f>SUBTOTAL(9,G59:G74)</f>
        <v>507682</v>
      </c>
      <c r="H58" s="171">
        <f t="shared" ref="H58:H77" si="12">SUM(F58-G58)</f>
        <v>-55380</v>
      </c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</row>
    <row r="59" spans="1:28" s="27" customFormat="1" ht="27" customHeight="1" x14ac:dyDescent="0.15">
      <c r="A59" s="153"/>
      <c r="B59" s="39"/>
      <c r="C59" s="630" t="s">
        <v>99</v>
      </c>
      <c r="D59" s="631"/>
      <c r="E59" s="631"/>
      <c r="F59" s="174">
        <f>SUBTOTAL(9,F60:F68)</f>
        <v>425919</v>
      </c>
      <c r="G59" s="174">
        <f>SUBTOTAL(9,G60:G68)</f>
        <v>302263</v>
      </c>
      <c r="H59" s="170">
        <f t="shared" si="12"/>
        <v>123656</v>
      </c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</row>
    <row r="60" spans="1:28" s="27" customFormat="1" ht="27" customHeight="1" x14ac:dyDescent="0.15">
      <c r="A60" s="39"/>
      <c r="B60" s="39"/>
      <c r="C60" s="569"/>
      <c r="D60" s="639" t="s">
        <v>80</v>
      </c>
      <c r="E60" s="640"/>
      <c r="F60" s="53">
        <f>SUBTOTAL(9,F61:F64)</f>
        <v>353542</v>
      </c>
      <c r="G60" s="53">
        <f>SUBTOTAL(9,G61:G64)</f>
        <v>269133</v>
      </c>
      <c r="H60" s="53">
        <f t="shared" si="12"/>
        <v>84409</v>
      </c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</row>
    <row r="61" spans="1:28" s="38" customFormat="1" ht="27" customHeight="1" x14ac:dyDescent="0.15">
      <c r="A61" s="33"/>
      <c r="B61" s="28"/>
      <c r="C61" s="28"/>
      <c r="D61" s="28"/>
      <c r="E61" s="31" t="s">
        <v>81</v>
      </c>
      <c r="F61" s="310">
        <v>172000</v>
      </c>
      <c r="G61" s="310">
        <v>109000</v>
      </c>
      <c r="H61" s="311">
        <f t="shared" si="12"/>
        <v>63000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</row>
    <row r="62" spans="1:28" s="27" customFormat="1" ht="27" customHeight="1" x14ac:dyDescent="0.15">
      <c r="A62" s="33"/>
      <c r="B62" s="28"/>
      <c r="C62" s="28"/>
      <c r="D62" s="28"/>
      <c r="E62" s="30" t="s">
        <v>155</v>
      </c>
      <c r="F62" s="15">
        <v>125299</v>
      </c>
      <c r="G62" s="15">
        <v>125171</v>
      </c>
      <c r="H62" s="208">
        <f t="shared" ref="H62" si="13">SUM(F62-G62)</f>
        <v>128</v>
      </c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</row>
    <row r="63" spans="1:28" s="27" customFormat="1" ht="27" customHeight="1" x14ac:dyDescent="0.15">
      <c r="A63" s="33"/>
      <c r="B63" s="28"/>
      <c r="C63" s="28"/>
      <c r="D63" s="28"/>
      <c r="E63" s="31" t="s">
        <v>162</v>
      </c>
      <c r="F63" s="32">
        <v>56203</v>
      </c>
      <c r="G63" s="32">
        <v>34922</v>
      </c>
      <c r="H63" s="208">
        <f t="shared" si="12"/>
        <v>21281</v>
      </c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</row>
    <row r="64" spans="1:28" s="27" customFormat="1" ht="27" customHeight="1" x14ac:dyDescent="0.15">
      <c r="A64" s="33"/>
      <c r="B64" s="28"/>
      <c r="C64" s="28"/>
      <c r="D64" s="28"/>
      <c r="E64" s="30" t="s">
        <v>154</v>
      </c>
      <c r="F64" s="15">
        <v>40</v>
      </c>
      <c r="G64" s="15">
        <v>40</v>
      </c>
      <c r="H64" s="209">
        <f t="shared" si="12"/>
        <v>0</v>
      </c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</row>
    <row r="65" spans="1:28" s="27" customFormat="1" ht="27" customHeight="1" x14ac:dyDescent="0.15">
      <c r="A65" s="153"/>
      <c r="B65" s="39"/>
      <c r="C65" s="26"/>
      <c r="D65" s="612" t="s">
        <v>85</v>
      </c>
      <c r="E65" s="613"/>
      <c r="F65" s="55">
        <f>SUBTOTAL(9,F66:F68)</f>
        <v>72377</v>
      </c>
      <c r="G65" s="55">
        <f>SUBTOTAL(9,G66:G68)</f>
        <v>33130</v>
      </c>
      <c r="H65" s="55">
        <f t="shared" si="12"/>
        <v>39247</v>
      </c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</row>
    <row r="66" spans="1:28" s="27" customFormat="1" ht="27" customHeight="1" x14ac:dyDescent="0.15">
      <c r="A66" s="28"/>
      <c r="B66" s="28"/>
      <c r="C66" s="28"/>
      <c r="D66" s="47"/>
      <c r="E66" s="30" t="s">
        <v>86</v>
      </c>
      <c r="F66" s="77">
        <v>60000</v>
      </c>
      <c r="G66" s="77">
        <v>20520</v>
      </c>
      <c r="H66" s="209">
        <f t="shared" si="12"/>
        <v>39480</v>
      </c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</row>
    <row r="67" spans="1:28" s="27" customFormat="1" ht="27" customHeight="1" x14ac:dyDescent="0.15">
      <c r="A67" s="33"/>
      <c r="B67" s="28"/>
      <c r="C67" s="28"/>
      <c r="D67" s="28"/>
      <c r="E67" s="30" t="s">
        <v>83</v>
      </c>
      <c r="F67" s="186">
        <v>12360</v>
      </c>
      <c r="G67" s="186">
        <v>12607</v>
      </c>
      <c r="H67" s="209">
        <f t="shared" si="12"/>
        <v>-247</v>
      </c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</row>
    <row r="68" spans="1:28" s="27" customFormat="1" ht="27" customHeight="1" x14ac:dyDescent="0.15">
      <c r="A68" s="33"/>
      <c r="B68" s="28"/>
      <c r="C68" s="28"/>
      <c r="D68" s="28"/>
      <c r="E68" s="30" t="s">
        <v>82</v>
      </c>
      <c r="F68" s="186">
        <v>17</v>
      </c>
      <c r="G68" s="186">
        <v>3</v>
      </c>
      <c r="H68" s="209">
        <f t="shared" si="12"/>
        <v>14</v>
      </c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</row>
    <row r="69" spans="1:28" s="27" customFormat="1" ht="27" customHeight="1" x14ac:dyDescent="0.15">
      <c r="A69" s="153"/>
      <c r="B69" s="39"/>
      <c r="C69" s="175" t="s">
        <v>84</v>
      </c>
      <c r="D69" s="176"/>
      <c r="E69" s="177"/>
      <c r="F69" s="172">
        <f>SUBTOTAL(9,F70:F74)</f>
        <v>26383</v>
      </c>
      <c r="G69" s="172">
        <f>SUBTOTAL(9,G70:G74)</f>
        <v>205419</v>
      </c>
      <c r="H69" s="173">
        <f t="shared" si="12"/>
        <v>-179036</v>
      </c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</row>
    <row r="70" spans="1:28" s="29" customFormat="1" ht="27" customHeight="1" x14ac:dyDescent="0.15">
      <c r="A70" s="153"/>
      <c r="B70" s="39"/>
      <c r="C70" s="34"/>
      <c r="D70" s="612" t="s">
        <v>165</v>
      </c>
      <c r="E70" s="613"/>
      <c r="F70" s="55">
        <f>SUBTOTAL(9,F71:F72)</f>
        <v>26383</v>
      </c>
      <c r="G70" s="55">
        <f>SUBTOTAL(9,G71:G72)</f>
        <v>61419</v>
      </c>
      <c r="H70" s="55">
        <f t="shared" si="12"/>
        <v>-35036</v>
      </c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</row>
    <row r="71" spans="1:28" s="27" customFormat="1" ht="27" customHeight="1" x14ac:dyDescent="0.15">
      <c r="A71" s="33"/>
      <c r="B71" s="28"/>
      <c r="C71" s="28"/>
      <c r="D71" s="28"/>
      <c r="E71" s="30" t="s">
        <v>153</v>
      </c>
      <c r="F71" s="15">
        <v>26350</v>
      </c>
      <c r="G71" s="15">
        <v>61349</v>
      </c>
      <c r="H71" s="209">
        <f>SUM(F71-G71)</f>
        <v>-34999</v>
      </c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</row>
    <row r="72" spans="1:28" s="27" customFormat="1" ht="27" customHeight="1" x14ac:dyDescent="0.15">
      <c r="A72" s="33"/>
      <c r="B72" s="28"/>
      <c r="C72" s="28"/>
      <c r="D72" s="28"/>
      <c r="E72" s="206" t="s">
        <v>154</v>
      </c>
      <c r="F72" s="186">
        <v>33</v>
      </c>
      <c r="G72" s="186">
        <v>70</v>
      </c>
      <c r="H72" s="287">
        <f t="shared" si="12"/>
        <v>-37</v>
      </c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</row>
    <row r="73" spans="1:28" s="29" customFormat="1" ht="27" customHeight="1" x14ac:dyDescent="0.15">
      <c r="A73" s="153"/>
      <c r="B73" s="39"/>
      <c r="C73" s="34"/>
      <c r="D73" s="612" t="s">
        <v>338</v>
      </c>
      <c r="E73" s="613"/>
      <c r="F73" s="55">
        <f>SUBTOTAL(9,F74)</f>
        <v>0</v>
      </c>
      <c r="G73" s="55">
        <f>SUBTOTAL(9,G74)</f>
        <v>144000</v>
      </c>
      <c r="H73" s="55">
        <f t="shared" ref="H73" si="14">SUM(F73-G73)</f>
        <v>-144000</v>
      </c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</row>
    <row r="74" spans="1:28" s="27" customFormat="1" ht="27" customHeight="1" thickBot="1" x14ac:dyDescent="0.2">
      <c r="A74" s="33"/>
      <c r="B74" s="28"/>
      <c r="C74" s="28"/>
      <c r="D74" s="28"/>
      <c r="E74" s="30" t="s">
        <v>340</v>
      </c>
      <c r="F74" s="15">
        <v>0</v>
      </c>
      <c r="G74" s="15">
        <v>144000</v>
      </c>
      <c r="H74" s="209">
        <f>SUM(F74-G74)</f>
        <v>-144000</v>
      </c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</row>
    <row r="75" spans="1:28" s="27" customFormat="1" ht="27" customHeight="1" thickBot="1" x14ac:dyDescent="0.2">
      <c r="A75" s="218"/>
      <c r="B75" s="632" t="s">
        <v>168</v>
      </c>
      <c r="C75" s="633"/>
      <c r="D75" s="633"/>
      <c r="E75" s="634"/>
      <c r="F75" s="171">
        <f>SUBTOTAL(9,F76:F79)</f>
        <v>39815</v>
      </c>
      <c r="G75" s="171">
        <f>SUBTOTAL(9,G76:G79)</f>
        <v>59336</v>
      </c>
      <c r="H75" s="171">
        <f t="shared" si="12"/>
        <v>-19521</v>
      </c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</row>
    <row r="76" spans="1:28" s="44" customFormat="1" ht="27" customHeight="1" x14ac:dyDescent="0.15">
      <c r="A76" s="153"/>
      <c r="B76" s="39"/>
      <c r="C76" s="630" t="s">
        <v>87</v>
      </c>
      <c r="D76" s="631"/>
      <c r="E76" s="631"/>
      <c r="F76" s="174">
        <f>SUBTOTAL(9,F77:F79)</f>
        <v>39815</v>
      </c>
      <c r="G76" s="174">
        <f>SUBTOTAL(9,G77:G79)</f>
        <v>59336</v>
      </c>
      <c r="H76" s="170">
        <f t="shared" ref="H76" si="15">SUM(F76-G76)</f>
        <v>-19521</v>
      </c>
      <c r="I76" s="44" t="s">
        <v>249</v>
      </c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</row>
    <row r="77" spans="1:28" s="44" customFormat="1" ht="27" customHeight="1" x14ac:dyDescent="0.15">
      <c r="A77" s="153"/>
      <c r="B77" s="39"/>
      <c r="C77" s="42"/>
      <c r="D77" s="612" t="s">
        <v>235</v>
      </c>
      <c r="E77" s="638"/>
      <c r="F77" s="56">
        <f>SUBTOTAL(9,F78:F79)</f>
        <v>39815</v>
      </c>
      <c r="G77" s="56">
        <f>SUBTOTAL(9,G78:G79)</f>
        <v>59336</v>
      </c>
      <c r="H77" s="53">
        <f t="shared" si="12"/>
        <v>-19521</v>
      </c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</row>
    <row r="78" spans="1:28" s="44" customFormat="1" ht="27" customHeight="1" x14ac:dyDescent="0.15">
      <c r="A78" s="33"/>
      <c r="B78" s="28"/>
      <c r="C78" s="28"/>
      <c r="D78" s="28"/>
      <c r="E78" s="285" t="s">
        <v>153</v>
      </c>
      <c r="F78" s="77">
        <v>39769</v>
      </c>
      <c r="G78" s="77">
        <v>59264</v>
      </c>
      <c r="H78" s="215">
        <f t="shared" ref="H78:H83" si="16">SUM(F78-G78)</f>
        <v>-19495</v>
      </c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</row>
    <row r="79" spans="1:28" s="44" customFormat="1" ht="27" customHeight="1" thickBot="1" x14ac:dyDescent="0.2">
      <c r="A79" s="33"/>
      <c r="B79" s="28"/>
      <c r="C79" s="28"/>
      <c r="D79" s="28"/>
      <c r="E79" s="285" t="s">
        <v>82</v>
      </c>
      <c r="F79" s="77">
        <v>46</v>
      </c>
      <c r="G79" s="77">
        <v>72</v>
      </c>
      <c r="H79" s="215">
        <f t="shared" si="16"/>
        <v>-26</v>
      </c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</row>
    <row r="80" spans="1:28" s="27" customFormat="1" ht="27" customHeight="1" thickBot="1" x14ac:dyDescent="0.2">
      <c r="A80" s="218"/>
      <c r="B80" s="632" t="s">
        <v>172</v>
      </c>
      <c r="C80" s="633"/>
      <c r="D80" s="633"/>
      <c r="E80" s="634"/>
      <c r="F80" s="171">
        <f>SUBTOTAL(9,F81:F83)</f>
        <v>50138</v>
      </c>
      <c r="G80" s="171">
        <f>SUBTOTAL(9,G81:G83)</f>
        <v>50133</v>
      </c>
      <c r="H80" s="171">
        <f t="shared" si="16"/>
        <v>5</v>
      </c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</row>
    <row r="81" spans="1:28" s="44" customFormat="1" ht="27" customHeight="1" x14ac:dyDescent="0.15">
      <c r="A81" s="153"/>
      <c r="B81" s="39"/>
      <c r="C81" s="630" t="s">
        <v>172</v>
      </c>
      <c r="D81" s="631"/>
      <c r="E81" s="631"/>
      <c r="F81" s="174">
        <f>SUBTOTAL(9,F82:F83)</f>
        <v>50138</v>
      </c>
      <c r="G81" s="174">
        <f>SUBTOTAL(9,G82:G83)</f>
        <v>50133</v>
      </c>
      <c r="H81" s="170">
        <f t="shared" si="16"/>
        <v>5</v>
      </c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</row>
    <row r="82" spans="1:28" s="44" customFormat="1" ht="27" customHeight="1" x14ac:dyDescent="0.15">
      <c r="A82" s="153"/>
      <c r="B82" s="39"/>
      <c r="C82" s="42"/>
      <c r="D82" s="147"/>
      <c r="E82" s="285" t="s">
        <v>83</v>
      </c>
      <c r="F82" s="77">
        <v>50094</v>
      </c>
      <c r="G82" s="77">
        <v>50093</v>
      </c>
      <c r="H82" s="288">
        <f t="shared" si="16"/>
        <v>1</v>
      </c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</row>
    <row r="83" spans="1:28" s="44" customFormat="1" ht="27" customHeight="1" thickBot="1" x14ac:dyDescent="0.2">
      <c r="A83" s="153"/>
      <c r="B83" s="43"/>
      <c r="C83" s="217"/>
      <c r="D83" s="9"/>
      <c r="E83" s="285" t="s">
        <v>82</v>
      </c>
      <c r="F83" s="77">
        <v>44</v>
      </c>
      <c r="G83" s="77">
        <v>40</v>
      </c>
      <c r="H83" s="288">
        <f t="shared" si="16"/>
        <v>4</v>
      </c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</row>
    <row r="84" spans="1:28" s="27" customFormat="1" ht="27" customHeight="1" thickBot="1" x14ac:dyDescent="0.2">
      <c r="A84" s="218"/>
      <c r="B84" s="632" t="s">
        <v>802</v>
      </c>
      <c r="C84" s="633"/>
      <c r="D84" s="633"/>
      <c r="E84" s="634"/>
      <c r="F84" s="171">
        <f>SUBTOTAL(9,F85:F87)</f>
        <v>3003</v>
      </c>
      <c r="G84" s="171">
        <f>SUBTOTAL(9,G85:G87)</f>
        <v>0</v>
      </c>
      <c r="H84" s="171">
        <f t="shared" ref="H84:H87" si="17">SUM(F84-G84)</f>
        <v>3003</v>
      </c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</row>
    <row r="85" spans="1:28" s="44" customFormat="1" ht="27" customHeight="1" x14ac:dyDescent="0.15">
      <c r="A85" s="153"/>
      <c r="B85" s="39"/>
      <c r="C85" s="630" t="s">
        <v>800</v>
      </c>
      <c r="D85" s="631"/>
      <c r="E85" s="631"/>
      <c r="F85" s="174">
        <f>SUBTOTAL(9,F86:F87)</f>
        <v>3003</v>
      </c>
      <c r="G85" s="174">
        <f>SUBTOTAL(9,G86:G87)</f>
        <v>0</v>
      </c>
      <c r="H85" s="170">
        <f t="shared" si="17"/>
        <v>3003</v>
      </c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</row>
    <row r="86" spans="1:28" s="44" customFormat="1" ht="27" customHeight="1" x14ac:dyDescent="0.15">
      <c r="A86" s="153"/>
      <c r="B86" s="39"/>
      <c r="C86" s="42"/>
      <c r="D86" s="147"/>
      <c r="E86" s="285" t="s">
        <v>83</v>
      </c>
      <c r="F86" s="77">
        <v>3000</v>
      </c>
      <c r="G86" s="77">
        <v>0</v>
      </c>
      <c r="H86" s="288">
        <f t="shared" si="17"/>
        <v>3000</v>
      </c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</row>
    <row r="87" spans="1:28" s="44" customFormat="1" ht="27" customHeight="1" x14ac:dyDescent="0.15">
      <c r="A87" s="312"/>
      <c r="B87" s="43"/>
      <c r="C87" s="217"/>
      <c r="D87" s="9"/>
      <c r="E87" s="285" t="s">
        <v>82</v>
      </c>
      <c r="F87" s="77">
        <v>3</v>
      </c>
      <c r="G87" s="77">
        <v>0</v>
      </c>
      <c r="H87" s="288">
        <f t="shared" si="17"/>
        <v>3</v>
      </c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</row>
  </sheetData>
  <mergeCells count="34">
    <mergeCell ref="B80:E80"/>
    <mergeCell ref="C81:E81"/>
    <mergeCell ref="B84:E84"/>
    <mergeCell ref="C85:E85"/>
    <mergeCell ref="B58:E58"/>
    <mergeCell ref="B75:E75"/>
    <mergeCell ref="C76:E76"/>
    <mergeCell ref="D77:E77"/>
    <mergeCell ref="C59:E59"/>
    <mergeCell ref="D60:E60"/>
    <mergeCell ref="D65:E65"/>
    <mergeCell ref="D70:E70"/>
    <mergeCell ref="D73:E73"/>
    <mergeCell ref="C55:E55"/>
    <mergeCell ref="D56:E56"/>
    <mergeCell ref="C48:E48"/>
    <mergeCell ref="D49:E49"/>
    <mergeCell ref="C51:E51"/>
    <mergeCell ref="D52:E52"/>
    <mergeCell ref="A1:H1"/>
    <mergeCell ref="A3:E3"/>
    <mergeCell ref="A4:E4"/>
    <mergeCell ref="C6:E6"/>
    <mergeCell ref="B5:E5"/>
    <mergeCell ref="D7:E7"/>
    <mergeCell ref="C33:E33"/>
    <mergeCell ref="D34:E34"/>
    <mergeCell ref="C45:E45"/>
    <mergeCell ref="D46:E46"/>
    <mergeCell ref="D30:E30"/>
    <mergeCell ref="C40:E40"/>
    <mergeCell ref="D41:E41"/>
    <mergeCell ref="C37:E37"/>
    <mergeCell ref="D38:E38"/>
  </mergeCells>
  <phoneticPr fontId="3" type="noConversion"/>
  <pageMargins left="0.35433070866141736" right="0.31496062992125984" top="0.70866141732283472" bottom="0.78740157480314965" header="0.51181102362204722" footer="0.51181102362204722"/>
  <pageSetup paperSize="9" scale="88" firstPageNumber="45" fitToHeight="0" orientation="portrait" useFirstPageNumber="1" r:id="rId1"/>
  <headerFooter alignWithMargins="0">
    <oddFooter>&amp;C&amp;P</oddFooter>
  </headerFooter>
  <ignoredErrors>
    <ignoredError sqref="H7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O734"/>
  <sheetViews>
    <sheetView showGridLines="0" view="pageBreakPreview" zoomScaleNormal="100" zoomScaleSheetLayoutView="100" workbookViewId="0">
      <pane ySplit="4" topLeftCell="A5" activePane="bottomLeft" state="frozen"/>
      <selection activeCell="D14" sqref="D14"/>
      <selection pane="bottomLeft" activeCell="A5" sqref="A5:G5"/>
    </sheetView>
  </sheetViews>
  <sheetFormatPr defaultRowHeight="20.100000000000001" customHeight="1" x14ac:dyDescent="0.15"/>
  <cols>
    <col min="1" max="1" width="1.5546875" style="141" customWidth="1"/>
    <col min="2" max="2" width="1.6640625" style="105" customWidth="1"/>
    <col min="3" max="4" width="1.6640625" style="230" customWidth="1"/>
    <col min="5" max="6" width="1.6640625" style="192" customWidth="1"/>
    <col min="7" max="7" width="29.6640625" style="192" customWidth="1"/>
    <col min="8" max="8" width="22.88671875" style="385" customWidth="1"/>
    <col min="9" max="10" width="11.33203125" style="193" customWidth="1"/>
    <col min="11" max="11" width="12" style="169" customWidth="1"/>
    <col min="12" max="12" width="9.6640625" bestFit="1" customWidth="1"/>
    <col min="16" max="16384" width="8.88671875" style="1"/>
  </cols>
  <sheetData>
    <row r="1" spans="1:17" ht="34.5" customHeight="1" x14ac:dyDescent="0.15">
      <c r="A1" s="707" t="s">
        <v>31</v>
      </c>
      <c r="B1" s="708"/>
      <c r="C1" s="708"/>
      <c r="D1" s="708"/>
      <c r="E1" s="708"/>
      <c r="F1" s="708"/>
      <c r="G1" s="708"/>
      <c r="H1" s="708"/>
      <c r="I1" s="708"/>
      <c r="J1" s="708"/>
      <c r="K1" s="709"/>
    </row>
    <row r="2" spans="1:17" ht="11.25" customHeight="1" x14ac:dyDescent="0.15">
      <c r="B2" s="189"/>
      <c r="C2" s="189"/>
      <c r="D2" s="189"/>
      <c r="E2" s="189"/>
      <c r="F2" s="189"/>
      <c r="G2" s="189"/>
      <c r="H2" s="190"/>
      <c r="I2" s="191"/>
      <c r="J2" s="191"/>
    </row>
    <row r="3" spans="1:17" ht="20.100000000000001" customHeight="1" x14ac:dyDescent="0.15">
      <c r="A3" s="340"/>
      <c r="B3" s="240"/>
      <c r="C3" s="240"/>
      <c r="D3" s="240"/>
      <c r="E3" s="240"/>
      <c r="F3" s="240"/>
      <c r="G3" s="240"/>
      <c r="H3" s="339"/>
      <c r="I3" s="339"/>
      <c r="J3" s="710" t="s">
        <v>174</v>
      </c>
      <c r="K3" s="711"/>
    </row>
    <row r="4" spans="1:17" s="11" customFormat="1" ht="27.75" customHeight="1" x14ac:dyDescent="0.15">
      <c r="A4" s="712" t="s">
        <v>29</v>
      </c>
      <c r="B4" s="713"/>
      <c r="C4" s="713"/>
      <c r="D4" s="713"/>
      <c r="E4" s="713"/>
      <c r="F4" s="713"/>
      <c r="G4" s="714"/>
      <c r="H4" s="386" t="s">
        <v>15</v>
      </c>
      <c r="I4" s="341" t="s">
        <v>189</v>
      </c>
      <c r="J4" s="102" t="s">
        <v>305</v>
      </c>
      <c r="K4" s="145" t="s">
        <v>9</v>
      </c>
      <c r="L4"/>
      <c r="M4"/>
      <c r="N4"/>
      <c r="O4"/>
    </row>
    <row r="5" spans="1:17" s="11" customFormat="1" ht="27.75" customHeight="1" x14ac:dyDescent="0.15">
      <c r="A5" s="700" t="s">
        <v>341</v>
      </c>
      <c r="B5" s="701"/>
      <c r="C5" s="701"/>
      <c r="D5" s="701"/>
      <c r="E5" s="701"/>
      <c r="F5" s="701"/>
      <c r="G5" s="702"/>
      <c r="H5" s="387"/>
      <c r="I5" s="342">
        <f>SUBTOTAL(9,I6:I734)</f>
        <v>5254649</v>
      </c>
      <c r="J5" s="337">
        <f>SUBTOTAL(9,J6:J734)</f>
        <v>4833334</v>
      </c>
      <c r="K5" s="338">
        <f t="shared" ref="K5:K42" si="0">SUM(I5-J5)</f>
        <v>421315</v>
      </c>
      <c r="L5"/>
      <c r="M5"/>
      <c r="N5"/>
      <c r="O5"/>
    </row>
    <row r="6" spans="1:17" s="11" customFormat="1" ht="27.75" customHeight="1" x14ac:dyDescent="0.15">
      <c r="A6" s="232"/>
      <c r="B6" s="665" t="s">
        <v>428</v>
      </c>
      <c r="C6" s="666"/>
      <c r="D6" s="666"/>
      <c r="E6" s="666"/>
      <c r="F6" s="666"/>
      <c r="G6" s="666"/>
      <c r="H6" s="388"/>
      <c r="I6" s="343">
        <f>SUBTOTAL(9,I7:I628)</f>
        <v>4709391</v>
      </c>
      <c r="J6" s="136">
        <f>SUBTOTAL(9,J7:J628)</f>
        <v>4216183</v>
      </c>
      <c r="K6" s="137">
        <f t="shared" si="0"/>
        <v>493208</v>
      </c>
      <c r="L6"/>
      <c r="M6"/>
      <c r="N6"/>
      <c r="O6"/>
    </row>
    <row r="7" spans="1:17" s="8" customFormat="1" ht="27.75" customHeight="1" x14ac:dyDescent="0.15">
      <c r="A7" s="116"/>
      <c r="B7" s="205"/>
      <c r="C7" s="715" t="s">
        <v>429</v>
      </c>
      <c r="D7" s="715"/>
      <c r="E7" s="715"/>
      <c r="F7" s="715"/>
      <c r="G7" s="715"/>
      <c r="H7" s="389"/>
      <c r="I7" s="344">
        <f>SUBTOTAL(9,I8:I429)</f>
        <v>3595343</v>
      </c>
      <c r="J7" s="129">
        <f>SUBTOTAL(9,J8:J429)</f>
        <v>3104533</v>
      </c>
      <c r="K7" s="121">
        <f t="shared" si="0"/>
        <v>490810</v>
      </c>
      <c r="L7"/>
      <c r="M7"/>
      <c r="N7"/>
      <c r="O7"/>
    </row>
    <row r="8" spans="1:17" s="11" customFormat="1" ht="27.75" customHeight="1" x14ac:dyDescent="0.15">
      <c r="A8" s="116"/>
      <c r="B8" s="304"/>
      <c r="C8" s="308"/>
      <c r="D8" s="646" t="s">
        <v>108</v>
      </c>
      <c r="E8" s="647"/>
      <c r="F8" s="647"/>
      <c r="G8" s="648"/>
      <c r="H8" s="390"/>
      <c r="I8" s="345">
        <f>SUBTOTAL(9,I9:I89)</f>
        <v>1191475</v>
      </c>
      <c r="J8" s="103">
        <f>SUBTOTAL(9,J9:J89)</f>
        <v>1150899</v>
      </c>
      <c r="K8" s="63">
        <f t="shared" si="0"/>
        <v>40576</v>
      </c>
      <c r="L8"/>
      <c r="M8"/>
      <c r="N8"/>
      <c r="O8"/>
    </row>
    <row r="9" spans="1:17" s="11" customFormat="1" ht="27.75" customHeight="1" x14ac:dyDescent="0.15">
      <c r="A9" s="116"/>
      <c r="B9" s="304"/>
      <c r="C9" s="308"/>
      <c r="D9" s="307"/>
      <c r="E9" s="716" t="s">
        <v>218</v>
      </c>
      <c r="F9" s="717"/>
      <c r="G9" s="718"/>
      <c r="H9" s="391"/>
      <c r="I9" s="346">
        <f>SUBTOTAL(9,I10:I29)</f>
        <v>1004643</v>
      </c>
      <c r="J9" s="104">
        <f>SUBTOTAL(9,J10:J29)</f>
        <v>946702</v>
      </c>
      <c r="K9" s="66">
        <f t="shared" si="0"/>
        <v>57941</v>
      </c>
      <c r="L9"/>
      <c r="M9"/>
      <c r="N9"/>
      <c r="O9"/>
      <c r="P9"/>
      <c r="Q9"/>
    </row>
    <row r="10" spans="1:17" s="11" customFormat="1" ht="27.75" customHeight="1" x14ac:dyDescent="0.15">
      <c r="A10" s="116"/>
      <c r="B10" s="304"/>
      <c r="C10" s="308"/>
      <c r="D10" s="308"/>
      <c r="E10" s="307"/>
      <c r="F10" s="721" t="s">
        <v>21</v>
      </c>
      <c r="G10" s="721"/>
      <c r="H10" s="392"/>
      <c r="I10" s="347">
        <f>SUBTOTAL(9,I11:I29)</f>
        <v>1004643</v>
      </c>
      <c r="J10" s="87">
        <f>SUBTOTAL(9,J11:J29)</f>
        <v>946702</v>
      </c>
      <c r="K10" s="57">
        <f t="shared" si="0"/>
        <v>57941</v>
      </c>
      <c r="L10"/>
      <c r="M10"/>
      <c r="N10"/>
      <c r="O10"/>
      <c r="P10"/>
      <c r="Q10"/>
    </row>
    <row r="11" spans="1:17" s="14" customFormat="1" ht="27.75" customHeight="1" x14ac:dyDescent="0.15">
      <c r="A11" s="113"/>
      <c r="B11" s="65"/>
      <c r="C11" s="134"/>
      <c r="D11" s="134"/>
      <c r="E11" s="134"/>
      <c r="F11" s="88"/>
      <c r="G11" s="89" t="s">
        <v>220</v>
      </c>
      <c r="H11" s="266"/>
      <c r="I11" s="348">
        <v>599731</v>
      </c>
      <c r="J11" s="90">
        <v>583664</v>
      </c>
      <c r="K11" s="60">
        <f t="shared" si="0"/>
        <v>16067</v>
      </c>
      <c r="L11" s="51"/>
      <c r="M11" s="51"/>
      <c r="N11" s="51"/>
      <c r="O11" s="51"/>
      <c r="P11" s="51"/>
      <c r="Q11" s="51"/>
    </row>
    <row r="12" spans="1:17" s="14" customFormat="1" ht="27.75" customHeight="1" x14ac:dyDescent="0.15">
      <c r="A12" s="105"/>
      <c r="B12" s="65"/>
      <c r="C12" s="65"/>
      <c r="D12" s="65"/>
      <c r="E12" s="65"/>
      <c r="F12" s="88"/>
      <c r="G12" s="91" t="s">
        <v>544</v>
      </c>
      <c r="H12" s="266"/>
      <c r="I12" s="90">
        <v>22803</v>
      </c>
      <c r="J12" s="90">
        <v>0</v>
      </c>
      <c r="K12" s="60">
        <f t="shared" si="0"/>
        <v>22803</v>
      </c>
      <c r="L12" s="51"/>
      <c r="M12" s="51"/>
      <c r="N12" s="51"/>
      <c r="O12" s="51"/>
      <c r="P12" s="51"/>
      <c r="Q12" s="51"/>
    </row>
    <row r="13" spans="1:17" s="14" customFormat="1" ht="27.75" customHeight="1" x14ac:dyDescent="0.15">
      <c r="A13" s="113"/>
      <c r="B13" s="65"/>
      <c r="C13" s="134"/>
      <c r="D13" s="134"/>
      <c r="E13" s="134"/>
      <c r="F13" s="88"/>
      <c r="G13" s="89" t="s">
        <v>545</v>
      </c>
      <c r="H13" s="266"/>
      <c r="I13" s="348">
        <v>7800</v>
      </c>
      <c r="J13" s="90">
        <v>0</v>
      </c>
      <c r="K13" s="60">
        <f t="shared" si="0"/>
        <v>7800</v>
      </c>
      <c r="L13" s="51"/>
      <c r="M13" s="51"/>
      <c r="N13" s="51"/>
      <c r="O13" s="51"/>
      <c r="P13" s="51"/>
      <c r="Q13" s="51"/>
    </row>
    <row r="14" spans="1:17" s="12" customFormat="1" ht="27.75" customHeight="1" x14ac:dyDescent="0.15">
      <c r="A14" s="113"/>
      <c r="B14" s="65"/>
      <c r="C14" s="134"/>
      <c r="D14" s="134"/>
      <c r="E14" s="134"/>
      <c r="F14" s="88"/>
      <c r="G14" s="271" t="s">
        <v>477</v>
      </c>
      <c r="H14" s="393"/>
      <c r="I14" s="350">
        <f>SUBTOTAL(9,I15:I19)</f>
        <v>104950</v>
      </c>
      <c r="J14" s="272">
        <f>SUBTOTAL(9,J15:J19)</f>
        <v>103206</v>
      </c>
      <c r="K14" s="71">
        <f t="shared" si="0"/>
        <v>1744</v>
      </c>
      <c r="L14"/>
      <c r="M14"/>
      <c r="N14"/>
      <c r="O14"/>
      <c r="P14"/>
      <c r="Q14"/>
    </row>
    <row r="15" spans="1:17" s="35" customFormat="1" ht="27.75" customHeight="1" x14ac:dyDescent="0.15">
      <c r="A15" s="113"/>
      <c r="B15" s="65"/>
      <c r="C15" s="134"/>
      <c r="D15" s="134"/>
      <c r="E15" s="134"/>
      <c r="F15" s="88"/>
      <c r="G15" s="273" t="s">
        <v>565</v>
      </c>
      <c r="H15" s="265"/>
      <c r="I15" s="351">
        <f>SUBTOTAL(9,I16:I18)</f>
        <v>7680</v>
      </c>
      <c r="J15" s="274">
        <f>SUBTOTAL(9,J16:J18)</f>
        <v>7680</v>
      </c>
      <c r="K15" s="72">
        <f t="shared" si="0"/>
        <v>0</v>
      </c>
      <c r="L15"/>
      <c r="M15"/>
      <c r="N15"/>
      <c r="O15"/>
      <c r="P15"/>
      <c r="Q15"/>
    </row>
    <row r="16" spans="1:17" s="11" customFormat="1" ht="27.75" customHeight="1" x14ac:dyDescent="0.15">
      <c r="A16" s="113"/>
      <c r="B16" s="65"/>
      <c r="C16" s="134"/>
      <c r="D16" s="134"/>
      <c r="E16" s="134"/>
      <c r="F16" s="88"/>
      <c r="G16" s="273" t="s">
        <v>266</v>
      </c>
      <c r="H16" s="431" t="s">
        <v>868</v>
      </c>
      <c r="I16" s="351">
        <v>3360</v>
      </c>
      <c r="J16" s="274">
        <v>3840</v>
      </c>
      <c r="K16" s="72">
        <f t="shared" si="0"/>
        <v>-480</v>
      </c>
      <c r="L16" s="268"/>
      <c r="M16" s="180"/>
      <c r="N16" s="180"/>
      <c r="O16"/>
      <c r="P16"/>
      <c r="Q16"/>
    </row>
    <row r="17" spans="1:17" s="11" customFormat="1" ht="27.75" customHeight="1" x14ac:dyDescent="0.15">
      <c r="A17" s="113"/>
      <c r="B17" s="65"/>
      <c r="C17" s="134"/>
      <c r="D17" s="134"/>
      <c r="E17" s="134"/>
      <c r="F17" s="88"/>
      <c r="G17" s="275" t="s">
        <v>480</v>
      </c>
      <c r="H17" s="431" t="s">
        <v>869</v>
      </c>
      <c r="I17" s="352">
        <v>2400</v>
      </c>
      <c r="J17" s="92">
        <v>1440</v>
      </c>
      <c r="K17" s="146">
        <f t="shared" si="0"/>
        <v>960</v>
      </c>
      <c r="L17" s="268"/>
      <c r="M17" s="180"/>
      <c r="N17" s="180"/>
      <c r="O17"/>
      <c r="P17"/>
      <c r="Q17"/>
    </row>
    <row r="18" spans="1:17" s="11" customFormat="1" ht="27.75" customHeight="1" x14ac:dyDescent="0.15">
      <c r="A18" s="113"/>
      <c r="B18" s="65"/>
      <c r="C18" s="134"/>
      <c r="D18" s="134"/>
      <c r="E18" s="134"/>
      <c r="F18" s="88"/>
      <c r="G18" s="275" t="s">
        <v>267</v>
      </c>
      <c r="H18" s="432" t="s">
        <v>870</v>
      </c>
      <c r="I18" s="352">
        <v>1920</v>
      </c>
      <c r="J18" s="92">
        <v>2400</v>
      </c>
      <c r="K18" s="146">
        <f t="shared" si="0"/>
        <v>-480</v>
      </c>
      <c r="L18" s="268"/>
      <c r="M18" s="180"/>
      <c r="N18" s="180"/>
      <c r="O18"/>
      <c r="P18"/>
      <c r="Q18"/>
    </row>
    <row r="19" spans="1:17" s="11" customFormat="1" ht="27.75" customHeight="1" x14ac:dyDescent="0.15">
      <c r="A19" s="113"/>
      <c r="B19" s="65"/>
      <c r="C19" s="134"/>
      <c r="D19" s="134"/>
      <c r="E19" s="134"/>
      <c r="F19" s="88"/>
      <c r="G19" s="91" t="s">
        <v>481</v>
      </c>
      <c r="H19" s="431" t="s">
        <v>783</v>
      </c>
      <c r="I19" s="433">
        <v>97270</v>
      </c>
      <c r="J19" s="93">
        <v>95526</v>
      </c>
      <c r="K19" s="60">
        <f t="shared" si="0"/>
        <v>1744</v>
      </c>
      <c r="L19"/>
      <c r="M19"/>
      <c r="N19"/>
      <c r="O19"/>
      <c r="P19"/>
      <c r="Q19"/>
    </row>
    <row r="20" spans="1:17" s="11" customFormat="1" ht="27.75" customHeight="1" x14ac:dyDescent="0.15">
      <c r="A20" s="113"/>
      <c r="B20" s="65"/>
      <c r="C20" s="134"/>
      <c r="D20" s="134"/>
      <c r="E20" s="134"/>
      <c r="F20" s="88"/>
      <c r="G20" s="91" t="s">
        <v>478</v>
      </c>
      <c r="H20" s="266" t="s">
        <v>782</v>
      </c>
      <c r="I20" s="348">
        <v>28560</v>
      </c>
      <c r="J20" s="90">
        <v>28560</v>
      </c>
      <c r="K20" s="60">
        <f t="shared" si="0"/>
        <v>0</v>
      </c>
      <c r="L20"/>
      <c r="M20"/>
      <c r="N20"/>
      <c r="O20"/>
      <c r="P20"/>
      <c r="Q20"/>
    </row>
    <row r="21" spans="1:17" s="12" customFormat="1" ht="27.75" customHeight="1" x14ac:dyDescent="0.15">
      <c r="A21" s="113"/>
      <c r="B21" s="65"/>
      <c r="C21" s="134"/>
      <c r="D21" s="134"/>
      <c r="E21" s="134"/>
      <c r="F21" s="88"/>
      <c r="G21" s="91" t="s">
        <v>34</v>
      </c>
      <c r="H21" s="266" t="s">
        <v>546</v>
      </c>
      <c r="I21" s="348">
        <v>59973</v>
      </c>
      <c r="J21" s="90">
        <v>58367</v>
      </c>
      <c r="K21" s="60">
        <f t="shared" si="0"/>
        <v>1606</v>
      </c>
      <c r="L21"/>
      <c r="M21"/>
      <c r="N21"/>
      <c r="O21"/>
      <c r="P21"/>
      <c r="Q21"/>
    </row>
    <row r="22" spans="1:17" s="40" customFormat="1" ht="27.75" customHeight="1" x14ac:dyDescent="0.15">
      <c r="A22" s="113"/>
      <c r="B22" s="65"/>
      <c r="C22" s="134"/>
      <c r="D22" s="134"/>
      <c r="E22" s="134"/>
      <c r="F22" s="88"/>
      <c r="G22" s="91" t="s">
        <v>479</v>
      </c>
      <c r="H22" s="432" t="s">
        <v>784</v>
      </c>
      <c r="I22" s="348">
        <v>15901</v>
      </c>
      <c r="J22" s="90">
        <v>14831</v>
      </c>
      <c r="K22" s="60">
        <f t="shared" si="0"/>
        <v>1070</v>
      </c>
      <c r="L22" s="37"/>
      <c r="M22" s="37"/>
      <c r="N22" s="37"/>
      <c r="O22" s="37"/>
      <c r="P22" s="37"/>
      <c r="Q22" s="37"/>
    </row>
    <row r="23" spans="1:17" s="11" customFormat="1" ht="27.75" customHeight="1" x14ac:dyDescent="0.15">
      <c r="A23" s="113"/>
      <c r="B23" s="65"/>
      <c r="C23" s="134"/>
      <c r="D23" s="65"/>
      <c r="E23" s="65"/>
      <c r="F23" s="88"/>
      <c r="G23" s="270" t="s">
        <v>268</v>
      </c>
      <c r="H23" s="434" t="s">
        <v>547</v>
      </c>
      <c r="I23" s="352">
        <v>72667</v>
      </c>
      <c r="J23" s="92">
        <v>69409</v>
      </c>
      <c r="K23" s="60">
        <f t="shared" si="0"/>
        <v>3258</v>
      </c>
      <c r="L23"/>
      <c r="M23"/>
      <c r="N23"/>
      <c r="O23"/>
      <c r="P23"/>
      <c r="Q23"/>
    </row>
    <row r="24" spans="1:17" s="11" customFormat="1" ht="27.75" customHeight="1" x14ac:dyDescent="0.15">
      <c r="A24" s="105"/>
      <c r="B24" s="65"/>
      <c r="C24" s="65"/>
      <c r="D24" s="134"/>
      <c r="E24" s="134"/>
      <c r="F24" s="88"/>
      <c r="G24" s="91" t="s">
        <v>24</v>
      </c>
      <c r="H24" s="435"/>
      <c r="I24" s="348">
        <f>SUBTOTAL(9,I25:I29)</f>
        <v>92258</v>
      </c>
      <c r="J24" s="90">
        <f>SUBTOTAL(9,J25:J29)</f>
        <v>88665</v>
      </c>
      <c r="K24" s="60">
        <f t="shared" si="0"/>
        <v>3593</v>
      </c>
      <c r="L24"/>
      <c r="M24"/>
      <c r="N24"/>
      <c r="O24"/>
      <c r="P24"/>
      <c r="Q24"/>
    </row>
    <row r="25" spans="1:17" s="11" customFormat="1" ht="27.75" customHeight="1" x14ac:dyDescent="0.15">
      <c r="A25" s="113"/>
      <c r="B25" s="65"/>
      <c r="C25" s="134"/>
      <c r="D25" s="134"/>
      <c r="E25" s="134"/>
      <c r="F25" s="88"/>
      <c r="G25" s="91" t="s">
        <v>224</v>
      </c>
      <c r="H25" s="436" t="s">
        <v>548</v>
      </c>
      <c r="I25" s="353">
        <v>39240</v>
      </c>
      <c r="J25" s="149">
        <v>37481</v>
      </c>
      <c r="K25" s="60">
        <f t="shared" si="0"/>
        <v>1759</v>
      </c>
      <c r="L25"/>
      <c r="M25"/>
      <c r="N25"/>
      <c r="O25"/>
      <c r="P25"/>
      <c r="Q25"/>
    </row>
    <row r="26" spans="1:17" s="11" customFormat="1" ht="27.75" customHeight="1" x14ac:dyDescent="0.15">
      <c r="A26" s="113"/>
      <c r="B26" s="65"/>
      <c r="C26" s="134"/>
      <c r="D26" s="134"/>
      <c r="E26" s="224"/>
      <c r="F26" s="88"/>
      <c r="G26" s="91" t="s">
        <v>269</v>
      </c>
      <c r="H26" s="437" t="s">
        <v>549</v>
      </c>
      <c r="I26" s="354">
        <v>30912</v>
      </c>
      <c r="J26" s="150">
        <v>29527</v>
      </c>
      <c r="K26" s="60">
        <f t="shared" si="0"/>
        <v>1385</v>
      </c>
      <c r="L26"/>
      <c r="M26"/>
      <c r="N26"/>
      <c r="O26"/>
      <c r="P26"/>
      <c r="Q26"/>
    </row>
    <row r="27" spans="1:17" s="13" customFormat="1" ht="27.75" customHeight="1" x14ac:dyDescent="0.15">
      <c r="A27" s="113"/>
      <c r="B27" s="65"/>
      <c r="C27" s="134"/>
      <c r="D27" s="134"/>
      <c r="E27" s="224"/>
      <c r="F27" s="88"/>
      <c r="G27" s="91" t="s">
        <v>270</v>
      </c>
      <c r="H27" s="438" t="s">
        <v>552</v>
      </c>
      <c r="I27" s="354">
        <v>4003</v>
      </c>
      <c r="J27" s="150">
        <v>3824</v>
      </c>
      <c r="K27" s="60">
        <f t="shared" si="0"/>
        <v>179</v>
      </c>
      <c r="L27"/>
      <c r="M27"/>
      <c r="N27"/>
      <c r="O27"/>
      <c r="P27"/>
      <c r="Q27"/>
    </row>
    <row r="28" spans="1:17" s="12" customFormat="1" ht="27.75" customHeight="1" x14ac:dyDescent="0.15">
      <c r="A28" s="113"/>
      <c r="B28" s="65"/>
      <c r="C28" s="134"/>
      <c r="D28" s="134"/>
      <c r="E28" s="224"/>
      <c r="F28" s="88"/>
      <c r="G28" s="91" t="s">
        <v>227</v>
      </c>
      <c r="H28" s="437" t="s">
        <v>550</v>
      </c>
      <c r="I28" s="354">
        <v>10028</v>
      </c>
      <c r="J28" s="150">
        <v>9579</v>
      </c>
      <c r="K28" s="60">
        <f t="shared" si="0"/>
        <v>449</v>
      </c>
      <c r="L28"/>
      <c r="M28" s="151"/>
      <c r="N28"/>
      <c r="O28"/>
      <c r="P28"/>
      <c r="Q28"/>
    </row>
    <row r="29" spans="1:17" s="13" customFormat="1" ht="27.75" customHeight="1" x14ac:dyDescent="0.15">
      <c r="A29" s="113"/>
      <c r="B29" s="65"/>
      <c r="C29" s="134"/>
      <c r="D29" s="134"/>
      <c r="E29" s="224"/>
      <c r="F29" s="88"/>
      <c r="G29" s="91" t="s">
        <v>115</v>
      </c>
      <c r="H29" s="439" t="s">
        <v>551</v>
      </c>
      <c r="I29" s="354">
        <v>8075</v>
      </c>
      <c r="J29" s="150">
        <v>8254</v>
      </c>
      <c r="K29" s="60">
        <f t="shared" si="0"/>
        <v>-179</v>
      </c>
      <c r="L29"/>
      <c r="M29" s="151"/>
      <c r="N29"/>
      <c r="O29"/>
      <c r="P29"/>
      <c r="Q29"/>
    </row>
    <row r="30" spans="1:17" s="13" customFormat="1" ht="27.75" customHeight="1" x14ac:dyDescent="0.15">
      <c r="A30" s="316"/>
      <c r="B30" s="317"/>
      <c r="C30" s="118"/>
      <c r="D30" s="118"/>
      <c r="E30" s="722" t="s">
        <v>271</v>
      </c>
      <c r="F30" s="722"/>
      <c r="G30" s="722"/>
      <c r="H30" s="394"/>
      <c r="I30" s="355">
        <f>SUBTOTAL(9,I31:I67)</f>
        <v>112352</v>
      </c>
      <c r="J30" s="95">
        <f>SUBTOTAL(9,J31:J67)</f>
        <v>136817</v>
      </c>
      <c r="K30" s="99">
        <f t="shared" si="0"/>
        <v>-24465</v>
      </c>
      <c r="L30"/>
      <c r="M30"/>
      <c r="N30"/>
      <c r="O30"/>
      <c r="P30"/>
      <c r="Q30"/>
    </row>
    <row r="31" spans="1:17" s="12" customFormat="1" ht="27.75" customHeight="1" x14ac:dyDescent="0.15">
      <c r="A31" s="116"/>
      <c r="B31" s="304"/>
      <c r="C31" s="308"/>
      <c r="D31" s="308"/>
      <c r="E31" s="91"/>
      <c r="F31" s="723" t="s">
        <v>4</v>
      </c>
      <c r="G31" s="723"/>
      <c r="H31" s="263"/>
      <c r="I31" s="357">
        <f>SUBTOTAL(9,I32:I53)</f>
        <v>69198</v>
      </c>
      <c r="J31" s="94">
        <f>SUBTOTAL(9,J32:J53)</f>
        <v>93703</v>
      </c>
      <c r="K31" s="98">
        <f t="shared" si="0"/>
        <v>-24505</v>
      </c>
      <c r="L31"/>
      <c r="M31"/>
      <c r="N31"/>
      <c r="O31"/>
      <c r="P31"/>
      <c r="Q31"/>
    </row>
    <row r="32" spans="1:17" s="12" customFormat="1" ht="27.75" customHeight="1" x14ac:dyDescent="0.15">
      <c r="A32" s="113"/>
      <c r="B32" s="65"/>
      <c r="C32" s="134"/>
      <c r="D32" s="134"/>
      <c r="E32" s="224"/>
      <c r="F32" s="88"/>
      <c r="G32" s="91" t="s">
        <v>324</v>
      </c>
      <c r="H32" s="263" t="s">
        <v>249</v>
      </c>
      <c r="I32" s="357">
        <f>SUBTOTAL(9,I33:I43)</f>
        <v>16959</v>
      </c>
      <c r="J32" s="94">
        <f>SUBTOTAL(9,J33:J43)</f>
        <v>39128</v>
      </c>
      <c r="K32" s="98">
        <f t="shared" si="0"/>
        <v>-22169</v>
      </c>
      <c r="L32"/>
      <c r="M32"/>
      <c r="N32"/>
      <c r="O32"/>
      <c r="P32"/>
      <c r="Q32"/>
    </row>
    <row r="33" spans="1:17" s="12" customFormat="1" ht="27.75" customHeight="1" x14ac:dyDescent="0.15">
      <c r="A33" s="113"/>
      <c r="B33" s="65"/>
      <c r="C33" s="134"/>
      <c r="D33" s="134"/>
      <c r="E33" s="224"/>
      <c r="F33" s="88"/>
      <c r="G33" s="91" t="s">
        <v>763</v>
      </c>
      <c r="H33" s="263" t="s">
        <v>249</v>
      </c>
      <c r="I33" s="357">
        <v>5080</v>
      </c>
      <c r="J33" s="94">
        <v>6120</v>
      </c>
      <c r="K33" s="98">
        <f t="shared" ref="K33:K35" si="1">SUM(I33-J33)</f>
        <v>-1040</v>
      </c>
      <c r="L33"/>
      <c r="M33"/>
      <c r="N33"/>
      <c r="O33"/>
      <c r="P33"/>
      <c r="Q33"/>
    </row>
    <row r="34" spans="1:17" s="12" customFormat="1" ht="27.75" customHeight="1" x14ac:dyDescent="0.15">
      <c r="A34" s="105"/>
      <c r="B34" s="65"/>
      <c r="C34" s="134"/>
      <c r="D34" s="134"/>
      <c r="E34" s="224"/>
      <c r="F34" s="88"/>
      <c r="G34" s="163" t="s">
        <v>771</v>
      </c>
      <c r="H34" s="263" t="s">
        <v>249</v>
      </c>
      <c r="I34" s="357">
        <v>0</v>
      </c>
      <c r="J34" s="94">
        <v>5000</v>
      </c>
      <c r="K34" s="98">
        <f t="shared" ref="K34" si="2">SUM(I34-J34)</f>
        <v>-5000</v>
      </c>
      <c r="L34"/>
      <c r="M34"/>
      <c r="N34"/>
      <c r="O34"/>
      <c r="P34"/>
      <c r="Q34"/>
    </row>
    <row r="35" spans="1:17" s="12" customFormat="1" ht="27.75" customHeight="1" x14ac:dyDescent="0.15">
      <c r="A35" s="113"/>
      <c r="B35" s="65"/>
      <c r="C35" s="65"/>
      <c r="D35" s="65"/>
      <c r="E35" s="522"/>
      <c r="F35" s="88"/>
      <c r="G35" s="163" t="s">
        <v>764</v>
      </c>
      <c r="H35" s="263" t="s">
        <v>249</v>
      </c>
      <c r="I35" s="94">
        <v>2730</v>
      </c>
      <c r="J35" s="94">
        <v>2006</v>
      </c>
      <c r="K35" s="98">
        <f t="shared" si="1"/>
        <v>724</v>
      </c>
      <c r="L35"/>
      <c r="M35"/>
      <c r="N35"/>
      <c r="O35"/>
      <c r="P35"/>
      <c r="Q35"/>
    </row>
    <row r="36" spans="1:17" s="12" customFormat="1" ht="27.75" customHeight="1" x14ac:dyDescent="0.15">
      <c r="A36" s="113"/>
      <c r="B36" s="65"/>
      <c r="C36" s="134"/>
      <c r="D36" s="134"/>
      <c r="E36" s="224"/>
      <c r="F36" s="88"/>
      <c r="G36" s="163" t="s">
        <v>765</v>
      </c>
      <c r="H36" s="263" t="s">
        <v>249</v>
      </c>
      <c r="I36" s="357">
        <v>0</v>
      </c>
      <c r="J36" s="94">
        <v>3500</v>
      </c>
      <c r="K36" s="98">
        <f t="shared" si="0"/>
        <v>-3500</v>
      </c>
      <c r="L36"/>
      <c r="M36"/>
      <c r="N36"/>
      <c r="O36"/>
      <c r="P36"/>
      <c r="Q36"/>
    </row>
    <row r="37" spans="1:17" s="12" customFormat="1" ht="27.75" customHeight="1" x14ac:dyDescent="0.15">
      <c r="A37" s="113"/>
      <c r="B37" s="65"/>
      <c r="C37" s="134"/>
      <c r="D37" s="134"/>
      <c r="E37" s="224"/>
      <c r="F37" s="88"/>
      <c r="G37" s="163" t="s">
        <v>766</v>
      </c>
      <c r="H37" s="267" t="s">
        <v>759</v>
      </c>
      <c r="I37" s="357">
        <v>465</v>
      </c>
      <c r="J37" s="94">
        <v>165</v>
      </c>
      <c r="K37" s="98">
        <f t="shared" si="0"/>
        <v>300</v>
      </c>
      <c r="L37"/>
      <c r="M37"/>
      <c r="N37"/>
      <c r="O37"/>
      <c r="P37"/>
      <c r="Q37"/>
    </row>
    <row r="38" spans="1:17" s="12" customFormat="1" ht="27.75" customHeight="1" x14ac:dyDescent="0.15">
      <c r="A38" s="113"/>
      <c r="B38" s="65"/>
      <c r="C38" s="134"/>
      <c r="D38" s="134"/>
      <c r="E38" s="224"/>
      <c r="F38" s="88"/>
      <c r="G38" s="163" t="s">
        <v>767</v>
      </c>
      <c r="H38" s="263" t="s">
        <v>760</v>
      </c>
      <c r="I38" s="357">
        <v>100</v>
      </c>
      <c r="J38" s="94">
        <v>100</v>
      </c>
      <c r="K38" s="98">
        <f t="shared" ref="K38:K39" si="3">SUM(I38-J38)</f>
        <v>0</v>
      </c>
      <c r="L38"/>
      <c r="M38"/>
      <c r="N38"/>
      <c r="O38"/>
      <c r="P38"/>
      <c r="Q38"/>
    </row>
    <row r="39" spans="1:17" s="12" customFormat="1" ht="27.75" customHeight="1" x14ac:dyDescent="0.15">
      <c r="A39" s="113"/>
      <c r="B39" s="65"/>
      <c r="C39" s="134"/>
      <c r="D39" s="134"/>
      <c r="E39" s="224"/>
      <c r="F39" s="88"/>
      <c r="G39" s="163" t="s">
        <v>768</v>
      </c>
      <c r="H39" s="263" t="s">
        <v>761</v>
      </c>
      <c r="I39" s="357">
        <v>1080</v>
      </c>
      <c r="J39" s="94">
        <v>1080</v>
      </c>
      <c r="K39" s="98">
        <f t="shared" si="3"/>
        <v>0</v>
      </c>
      <c r="L39"/>
      <c r="M39"/>
      <c r="N39"/>
      <c r="O39"/>
      <c r="P39"/>
      <c r="Q39"/>
    </row>
    <row r="40" spans="1:17" s="12" customFormat="1" ht="27.75" customHeight="1" x14ac:dyDescent="0.15">
      <c r="A40" s="113"/>
      <c r="B40" s="65"/>
      <c r="C40" s="134"/>
      <c r="D40" s="134"/>
      <c r="E40" s="224"/>
      <c r="F40" s="88"/>
      <c r="G40" s="163" t="s">
        <v>769</v>
      </c>
      <c r="H40" s="263" t="s">
        <v>249</v>
      </c>
      <c r="I40" s="357">
        <v>0</v>
      </c>
      <c r="J40" s="94">
        <v>10800</v>
      </c>
      <c r="K40" s="98">
        <f t="shared" ref="K40:K41" si="4">SUM(I40-J40)</f>
        <v>-10800</v>
      </c>
      <c r="L40"/>
      <c r="M40"/>
      <c r="N40"/>
      <c r="O40"/>
      <c r="P40"/>
      <c r="Q40"/>
    </row>
    <row r="41" spans="1:17" s="12" customFormat="1" ht="27.75" customHeight="1" x14ac:dyDescent="0.15">
      <c r="A41" s="113"/>
      <c r="B41" s="65"/>
      <c r="C41" s="134"/>
      <c r="D41" s="134"/>
      <c r="E41" s="224"/>
      <c r="F41" s="88"/>
      <c r="G41" s="163" t="s">
        <v>790</v>
      </c>
      <c r="H41" s="263" t="s">
        <v>791</v>
      </c>
      <c r="I41" s="357">
        <v>1004</v>
      </c>
      <c r="J41" s="94">
        <v>1004</v>
      </c>
      <c r="K41" s="98">
        <f t="shared" si="4"/>
        <v>0</v>
      </c>
      <c r="L41"/>
      <c r="M41"/>
      <c r="N41"/>
      <c r="O41"/>
      <c r="P41"/>
      <c r="Q41"/>
    </row>
    <row r="42" spans="1:17" s="12" customFormat="1" ht="27.75" customHeight="1" x14ac:dyDescent="0.15">
      <c r="A42" s="113"/>
      <c r="B42" s="65"/>
      <c r="C42" s="134"/>
      <c r="D42" s="134"/>
      <c r="E42" s="224"/>
      <c r="F42" s="88"/>
      <c r="G42" s="163" t="s">
        <v>786</v>
      </c>
      <c r="H42" s="263" t="s">
        <v>792</v>
      </c>
      <c r="I42" s="357">
        <v>4000</v>
      </c>
      <c r="J42" s="94">
        <v>6353</v>
      </c>
      <c r="K42" s="98">
        <f t="shared" si="0"/>
        <v>-2353</v>
      </c>
      <c r="L42" s="269"/>
      <c r="M42"/>
      <c r="N42"/>
      <c r="O42"/>
      <c r="P42"/>
      <c r="Q42"/>
    </row>
    <row r="43" spans="1:17" s="12" customFormat="1" ht="27.75" customHeight="1" x14ac:dyDescent="0.15">
      <c r="A43" s="113"/>
      <c r="B43" s="65"/>
      <c r="C43" s="134"/>
      <c r="D43" s="134"/>
      <c r="E43" s="224"/>
      <c r="F43" s="88"/>
      <c r="G43" s="163" t="s">
        <v>770</v>
      </c>
      <c r="H43" s="263" t="s">
        <v>249</v>
      </c>
      <c r="I43" s="357">
        <v>2500</v>
      </c>
      <c r="J43" s="94">
        <v>3000</v>
      </c>
      <c r="K43" s="98">
        <f t="shared" ref="K43:K74" si="5">SUM(I43-J43)</f>
        <v>-500</v>
      </c>
      <c r="L43"/>
      <c r="M43"/>
      <c r="N43"/>
      <c r="O43"/>
      <c r="P43"/>
      <c r="Q43"/>
    </row>
    <row r="44" spans="1:17" s="52" customFormat="1" ht="27.75" customHeight="1" x14ac:dyDescent="0.15">
      <c r="A44" s="113"/>
      <c r="B44" s="65"/>
      <c r="C44" s="134"/>
      <c r="D44" s="134"/>
      <c r="E44" s="134"/>
      <c r="F44" s="88"/>
      <c r="G44" s="91" t="s">
        <v>762</v>
      </c>
      <c r="H44" s="263" t="s">
        <v>255</v>
      </c>
      <c r="I44" s="357">
        <v>2000</v>
      </c>
      <c r="J44" s="94">
        <v>2000</v>
      </c>
      <c r="K44" s="98">
        <f t="shared" si="5"/>
        <v>0</v>
      </c>
      <c r="L44" s="80"/>
      <c r="M44" s="80"/>
      <c r="N44" s="37"/>
      <c r="O44" s="37"/>
      <c r="P44" s="37"/>
      <c r="Q44" s="37"/>
    </row>
    <row r="45" spans="1:17" s="13" customFormat="1" ht="27.75" customHeight="1" x14ac:dyDescent="0.15">
      <c r="A45" s="113"/>
      <c r="B45" s="65"/>
      <c r="C45" s="134"/>
      <c r="D45" s="134"/>
      <c r="E45" s="134"/>
      <c r="F45" s="88"/>
      <c r="G45" s="91" t="s">
        <v>272</v>
      </c>
      <c r="H45" s="440" t="s">
        <v>342</v>
      </c>
      <c r="I45" s="357">
        <v>900</v>
      </c>
      <c r="J45" s="94">
        <v>900</v>
      </c>
      <c r="K45" s="98">
        <f t="shared" si="5"/>
        <v>0</v>
      </c>
      <c r="L45"/>
      <c r="M45"/>
      <c r="N45"/>
      <c r="O45"/>
      <c r="P45"/>
      <c r="Q45"/>
    </row>
    <row r="46" spans="1:17" s="12" customFormat="1" ht="27.75" customHeight="1" x14ac:dyDescent="0.15">
      <c r="A46" s="113"/>
      <c r="B46" s="65"/>
      <c r="C46" s="134"/>
      <c r="D46" s="134"/>
      <c r="E46" s="134"/>
      <c r="F46" s="88"/>
      <c r="G46" s="91" t="s">
        <v>914</v>
      </c>
      <c r="H46" s="263" t="s">
        <v>567</v>
      </c>
      <c r="I46" s="357">
        <v>11016</v>
      </c>
      <c r="J46" s="94">
        <v>9264</v>
      </c>
      <c r="K46" s="98">
        <f t="shared" si="5"/>
        <v>1752</v>
      </c>
      <c r="L46"/>
      <c r="M46"/>
      <c r="N46"/>
      <c r="O46"/>
      <c r="P46"/>
      <c r="Q46"/>
    </row>
    <row r="47" spans="1:17" s="52" customFormat="1" ht="27.75" customHeight="1" x14ac:dyDescent="0.15">
      <c r="A47" s="113"/>
      <c r="B47" s="65"/>
      <c r="C47" s="134"/>
      <c r="D47" s="134"/>
      <c r="E47" s="134"/>
      <c r="F47" s="88"/>
      <c r="G47" s="91" t="s">
        <v>273</v>
      </c>
      <c r="H47" s="263" t="s">
        <v>525</v>
      </c>
      <c r="I47" s="357">
        <v>24277</v>
      </c>
      <c r="J47" s="94">
        <v>24277</v>
      </c>
      <c r="K47" s="98">
        <f t="shared" si="5"/>
        <v>0</v>
      </c>
      <c r="L47" s="37"/>
      <c r="M47" s="37"/>
      <c r="N47" s="37"/>
      <c r="O47" s="37"/>
      <c r="P47" s="37"/>
      <c r="Q47" s="37"/>
    </row>
    <row r="48" spans="1:17" s="52" customFormat="1" ht="27.75" customHeight="1" x14ac:dyDescent="0.15">
      <c r="A48" s="113"/>
      <c r="B48" s="65"/>
      <c r="C48" s="134"/>
      <c r="D48" s="134"/>
      <c r="E48" s="134"/>
      <c r="F48" s="88"/>
      <c r="G48" s="91" t="s">
        <v>436</v>
      </c>
      <c r="H48" s="263" t="s">
        <v>249</v>
      </c>
      <c r="I48" s="357">
        <f>SUBTOTAL(9,I49:I53)</f>
        <v>14046</v>
      </c>
      <c r="J48" s="94">
        <f>SUBTOTAL(9,J49:J53)</f>
        <v>18134</v>
      </c>
      <c r="K48" s="98">
        <f t="shared" si="5"/>
        <v>-4088</v>
      </c>
      <c r="L48" s="37"/>
      <c r="M48" s="37"/>
      <c r="N48" s="37"/>
      <c r="O48" s="37"/>
      <c r="P48" s="37"/>
      <c r="Q48" s="37"/>
    </row>
    <row r="49" spans="1:17" s="12" customFormat="1" ht="27.75" customHeight="1" x14ac:dyDescent="0.15">
      <c r="A49" s="113"/>
      <c r="B49" s="65"/>
      <c r="C49" s="134"/>
      <c r="D49" s="134"/>
      <c r="E49" s="224"/>
      <c r="F49" s="88"/>
      <c r="G49" s="91" t="s">
        <v>772</v>
      </c>
      <c r="H49" s="397" t="s">
        <v>553</v>
      </c>
      <c r="I49" s="357">
        <v>1800</v>
      </c>
      <c r="J49" s="94">
        <v>5924</v>
      </c>
      <c r="K49" s="98">
        <f t="shared" si="5"/>
        <v>-4124</v>
      </c>
      <c r="L49"/>
      <c r="M49"/>
      <c r="N49"/>
      <c r="O49"/>
      <c r="P49"/>
      <c r="Q49"/>
    </row>
    <row r="50" spans="1:17" s="13" customFormat="1" ht="27.75" customHeight="1" x14ac:dyDescent="0.15">
      <c r="A50" s="113"/>
      <c r="B50" s="65"/>
      <c r="C50" s="134"/>
      <c r="D50" s="134"/>
      <c r="E50" s="134"/>
      <c r="F50" s="88"/>
      <c r="G50" s="91" t="s">
        <v>438</v>
      </c>
      <c r="H50" s="263" t="s">
        <v>526</v>
      </c>
      <c r="I50" s="357">
        <v>1800</v>
      </c>
      <c r="J50" s="94">
        <v>1800</v>
      </c>
      <c r="K50" s="98">
        <f t="shared" si="5"/>
        <v>0</v>
      </c>
      <c r="L50"/>
      <c r="M50"/>
      <c r="N50"/>
      <c r="O50"/>
      <c r="P50"/>
      <c r="Q50"/>
    </row>
    <row r="51" spans="1:17" s="13" customFormat="1" ht="27.75" customHeight="1" x14ac:dyDescent="0.15">
      <c r="A51" s="113"/>
      <c r="B51" s="65"/>
      <c r="C51" s="134"/>
      <c r="D51" s="134"/>
      <c r="E51" s="134"/>
      <c r="F51" s="88"/>
      <c r="G51" s="91" t="s">
        <v>439</v>
      </c>
      <c r="H51" s="263" t="s">
        <v>482</v>
      </c>
      <c r="I51" s="357">
        <v>840</v>
      </c>
      <c r="J51" s="94">
        <v>840</v>
      </c>
      <c r="K51" s="98">
        <f t="shared" si="5"/>
        <v>0</v>
      </c>
      <c r="L51"/>
      <c r="M51"/>
      <c r="N51"/>
      <c r="O51"/>
      <c r="P51"/>
      <c r="Q51"/>
    </row>
    <row r="52" spans="1:17" s="12" customFormat="1" ht="27.75" customHeight="1" x14ac:dyDescent="0.15">
      <c r="A52" s="233"/>
      <c r="B52" s="178"/>
      <c r="C52" s="231"/>
      <c r="D52" s="231"/>
      <c r="E52" s="231"/>
      <c r="F52" s="88"/>
      <c r="G52" s="270" t="s">
        <v>566</v>
      </c>
      <c r="H52" s="397" t="s">
        <v>785</v>
      </c>
      <c r="I52" s="357">
        <v>1606</v>
      </c>
      <c r="J52" s="94">
        <v>1570</v>
      </c>
      <c r="K52" s="441">
        <f t="shared" si="5"/>
        <v>36</v>
      </c>
      <c r="L52"/>
      <c r="M52"/>
      <c r="N52"/>
      <c r="O52"/>
      <c r="P52"/>
    </row>
    <row r="53" spans="1:17" s="52" customFormat="1" ht="27.75" customHeight="1" x14ac:dyDescent="0.15">
      <c r="A53" s="113"/>
      <c r="B53" s="65"/>
      <c r="C53" s="134"/>
      <c r="D53" s="134"/>
      <c r="E53" s="134"/>
      <c r="F53" s="88"/>
      <c r="G53" s="91" t="s">
        <v>568</v>
      </c>
      <c r="H53" s="398" t="s">
        <v>343</v>
      </c>
      <c r="I53" s="354">
        <v>8000</v>
      </c>
      <c r="J53" s="150">
        <v>8000</v>
      </c>
      <c r="K53" s="98">
        <f t="shared" si="5"/>
        <v>0</v>
      </c>
      <c r="L53" s="37"/>
      <c r="M53" s="37"/>
      <c r="N53" s="37"/>
      <c r="O53" s="37"/>
      <c r="P53" s="37"/>
      <c r="Q53" s="37"/>
    </row>
    <row r="54" spans="1:17" s="12" customFormat="1" ht="27.75" customHeight="1" x14ac:dyDescent="0.15">
      <c r="A54" s="116"/>
      <c r="B54" s="304"/>
      <c r="C54" s="308"/>
      <c r="D54" s="308"/>
      <c r="E54" s="308"/>
      <c r="F54" s="723" t="s">
        <v>274</v>
      </c>
      <c r="G54" s="723"/>
      <c r="H54" s="263"/>
      <c r="I54" s="357">
        <f>SUBTOTAL(9,I55:I65)</f>
        <v>26154</v>
      </c>
      <c r="J54" s="94">
        <f>SUBTOTAL(9,J55:J65)</f>
        <v>26114</v>
      </c>
      <c r="K54" s="98">
        <f t="shared" si="5"/>
        <v>40</v>
      </c>
      <c r="L54"/>
      <c r="M54"/>
      <c r="N54"/>
      <c r="O54"/>
      <c r="P54"/>
      <c r="Q54"/>
    </row>
    <row r="55" spans="1:17" s="12" customFormat="1" ht="27.75" customHeight="1" x14ac:dyDescent="0.15">
      <c r="A55" s="113"/>
      <c r="B55" s="65"/>
      <c r="C55" s="134"/>
      <c r="D55" s="134"/>
      <c r="E55" s="134"/>
      <c r="F55" s="88"/>
      <c r="G55" s="91" t="s">
        <v>275</v>
      </c>
      <c r="H55" s="263"/>
      <c r="I55" s="357">
        <f>SUBTOTAL(9,I56:I62)</f>
        <v>19394</v>
      </c>
      <c r="J55" s="94">
        <f>SUBTOTAL(9,J56:J62)</f>
        <v>19466</v>
      </c>
      <c r="K55" s="98">
        <f t="shared" si="5"/>
        <v>-72</v>
      </c>
      <c r="L55"/>
      <c r="M55"/>
      <c r="N55"/>
      <c r="O55"/>
      <c r="P55"/>
      <c r="Q55"/>
    </row>
    <row r="56" spans="1:17" s="12" customFormat="1" ht="27.75" customHeight="1" x14ac:dyDescent="0.15">
      <c r="A56" s="313"/>
      <c r="B56" s="314"/>
      <c r="C56" s="133"/>
      <c r="D56" s="133"/>
      <c r="E56" s="133"/>
      <c r="F56" s="277"/>
      <c r="G56" s="278" t="s">
        <v>276</v>
      </c>
      <c r="H56" s="396" t="s">
        <v>344</v>
      </c>
      <c r="I56" s="358">
        <v>8700</v>
      </c>
      <c r="J56" s="279">
        <v>8700</v>
      </c>
      <c r="K56" s="100">
        <f t="shared" si="5"/>
        <v>0</v>
      </c>
      <c r="L56"/>
      <c r="M56"/>
      <c r="N56"/>
      <c r="O56"/>
      <c r="P56"/>
      <c r="Q56"/>
    </row>
    <row r="57" spans="1:17" s="13" customFormat="1" ht="27.75" customHeight="1" x14ac:dyDescent="0.15">
      <c r="A57" s="113"/>
      <c r="B57" s="65"/>
      <c r="C57" s="65"/>
      <c r="D57" s="134"/>
      <c r="E57" s="134"/>
      <c r="F57" s="88"/>
      <c r="G57" s="91" t="s">
        <v>116</v>
      </c>
      <c r="H57" s="263" t="s">
        <v>788</v>
      </c>
      <c r="I57" s="357">
        <v>5595</v>
      </c>
      <c r="J57" s="94">
        <v>4800</v>
      </c>
      <c r="K57" s="98">
        <f t="shared" si="5"/>
        <v>795</v>
      </c>
      <c r="L57"/>
      <c r="M57"/>
      <c r="N57"/>
      <c r="O57"/>
      <c r="P57"/>
      <c r="Q57"/>
    </row>
    <row r="58" spans="1:17" s="12" customFormat="1" ht="27.75" customHeight="1" x14ac:dyDescent="0.15">
      <c r="A58" s="105"/>
      <c r="B58" s="65"/>
      <c r="C58" s="65"/>
      <c r="D58" s="65"/>
      <c r="E58" s="65"/>
      <c r="F58" s="88"/>
      <c r="G58" s="91" t="s">
        <v>118</v>
      </c>
      <c r="H58" s="263" t="s">
        <v>794</v>
      </c>
      <c r="I58" s="357">
        <v>1673</v>
      </c>
      <c r="J58" s="94">
        <v>1966</v>
      </c>
      <c r="K58" s="98">
        <f t="shared" si="5"/>
        <v>-293</v>
      </c>
      <c r="L58"/>
      <c r="M58"/>
      <c r="N58"/>
      <c r="O58"/>
      <c r="P58"/>
      <c r="Q58"/>
    </row>
    <row r="59" spans="1:17" s="12" customFormat="1" ht="27.75" customHeight="1" x14ac:dyDescent="0.15">
      <c r="A59" s="113"/>
      <c r="B59" s="65"/>
      <c r="C59" s="134"/>
      <c r="D59" s="65"/>
      <c r="E59" s="134"/>
      <c r="F59" s="88"/>
      <c r="G59" s="91" t="s">
        <v>277</v>
      </c>
      <c r="H59" s="263" t="s">
        <v>787</v>
      </c>
      <c r="I59" s="357">
        <v>981</v>
      </c>
      <c r="J59" s="94">
        <v>800</v>
      </c>
      <c r="K59" s="98">
        <f t="shared" si="5"/>
        <v>181</v>
      </c>
      <c r="L59"/>
      <c r="M59"/>
      <c r="N59"/>
      <c r="O59"/>
      <c r="P59"/>
      <c r="Q59"/>
    </row>
    <row r="60" spans="1:17" s="35" customFormat="1" ht="27.75" customHeight="1" x14ac:dyDescent="0.15">
      <c r="A60" s="105"/>
      <c r="B60" s="65"/>
      <c r="C60" s="134"/>
      <c r="D60" s="134"/>
      <c r="E60" s="134"/>
      <c r="F60" s="88"/>
      <c r="G60" s="91" t="s">
        <v>278</v>
      </c>
      <c r="H60" s="263" t="s">
        <v>554</v>
      </c>
      <c r="I60" s="94">
        <v>240</v>
      </c>
      <c r="J60" s="94">
        <v>360</v>
      </c>
      <c r="K60" s="98">
        <f t="shared" si="5"/>
        <v>-120</v>
      </c>
      <c r="L60"/>
      <c r="M60"/>
      <c r="N60"/>
      <c r="O60"/>
      <c r="P60"/>
      <c r="Q60"/>
    </row>
    <row r="61" spans="1:17" s="35" customFormat="1" ht="27.75" customHeight="1" x14ac:dyDescent="0.15">
      <c r="A61" s="113"/>
      <c r="B61" s="65"/>
      <c r="C61" s="65"/>
      <c r="D61" s="65"/>
      <c r="E61" s="65"/>
      <c r="F61" s="88"/>
      <c r="G61" s="91" t="s">
        <v>279</v>
      </c>
      <c r="H61" s="397" t="s">
        <v>789</v>
      </c>
      <c r="I61" s="357">
        <v>2165</v>
      </c>
      <c r="J61" s="94">
        <v>2800</v>
      </c>
      <c r="K61" s="98">
        <f t="shared" si="5"/>
        <v>-635</v>
      </c>
      <c r="L61"/>
      <c r="M61"/>
      <c r="N61"/>
      <c r="O61"/>
      <c r="P61"/>
      <c r="Q61"/>
    </row>
    <row r="62" spans="1:17" s="35" customFormat="1" ht="27.75" customHeight="1" x14ac:dyDescent="0.15">
      <c r="A62" s="113"/>
      <c r="B62" s="65"/>
      <c r="C62" s="134"/>
      <c r="D62" s="134"/>
      <c r="E62" s="134"/>
      <c r="F62" s="88"/>
      <c r="G62" s="91" t="s">
        <v>440</v>
      </c>
      <c r="H62" s="263" t="s">
        <v>555</v>
      </c>
      <c r="I62" s="357">
        <v>40</v>
      </c>
      <c r="J62" s="94">
        <v>40</v>
      </c>
      <c r="K62" s="98">
        <f t="shared" si="5"/>
        <v>0</v>
      </c>
      <c r="L62"/>
      <c r="M62"/>
      <c r="N62"/>
      <c r="O62"/>
      <c r="P62"/>
      <c r="Q62"/>
    </row>
    <row r="63" spans="1:17" s="35" customFormat="1" ht="27.75" customHeight="1" x14ac:dyDescent="0.15">
      <c r="A63" s="113"/>
      <c r="B63" s="65"/>
      <c r="C63" s="134"/>
      <c r="D63" s="134"/>
      <c r="E63" s="134"/>
      <c r="F63" s="88"/>
      <c r="G63" s="91" t="s">
        <v>527</v>
      </c>
      <c r="H63" s="263"/>
      <c r="I63" s="357">
        <f>SUBTOTAL(9,I64:I65)</f>
        <v>6760</v>
      </c>
      <c r="J63" s="94">
        <f>SUBTOTAL(9,J64:J65)</f>
        <v>6648</v>
      </c>
      <c r="K63" s="98">
        <f t="shared" si="5"/>
        <v>112</v>
      </c>
      <c r="L63"/>
      <c r="M63"/>
      <c r="N63"/>
      <c r="O63"/>
      <c r="P63"/>
      <c r="Q63"/>
    </row>
    <row r="64" spans="1:17" s="35" customFormat="1" ht="27.75" customHeight="1" x14ac:dyDescent="0.15">
      <c r="A64" s="113"/>
      <c r="B64" s="65"/>
      <c r="C64" s="134"/>
      <c r="D64" s="134"/>
      <c r="E64" s="134"/>
      <c r="F64" s="88"/>
      <c r="G64" s="91" t="s">
        <v>280</v>
      </c>
      <c r="H64" s="263" t="s">
        <v>793</v>
      </c>
      <c r="I64" s="357">
        <v>4000</v>
      </c>
      <c r="J64" s="94">
        <v>3888</v>
      </c>
      <c r="K64" s="98">
        <f t="shared" si="5"/>
        <v>112</v>
      </c>
      <c r="L64"/>
      <c r="M64"/>
      <c r="N64"/>
      <c r="O64"/>
      <c r="P64"/>
      <c r="Q64"/>
    </row>
    <row r="65" spans="1:17" s="35" customFormat="1" ht="27.75" customHeight="1" x14ac:dyDescent="0.15">
      <c r="A65" s="113"/>
      <c r="B65" s="65"/>
      <c r="C65" s="134"/>
      <c r="D65" s="134"/>
      <c r="E65" s="134"/>
      <c r="F65" s="88"/>
      <c r="G65" s="91" t="s">
        <v>483</v>
      </c>
      <c r="H65" s="263" t="s">
        <v>249</v>
      </c>
      <c r="I65" s="357">
        <v>2760</v>
      </c>
      <c r="J65" s="94">
        <v>2760</v>
      </c>
      <c r="K65" s="98">
        <f t="shared" si="5"/>
        <v>0</v>
      </c>
      <c r="L65"/>
      <c r="M65"/>
      <c r="N65"/>
      <c r="O65"/>
      <c r="P65"/>
      <c r="Q65"/>
    </row>
    <row r="66" spans="1:17" s="35" customFormat="1" ht="27.75" customHeight="1" x14ac:dyDescent="0.15">
      <c r="A66" s="116"/>
      <c r="B66" s="304"/>
      <c r="C66" s="308"/>
      <c r="D66" s="308"/>
      <c r="E66" s="308"/>
      <c r="F66" s="723" t="s">
        <v>281</v>
      </c>
      <c r="G66" s="723"/>
      <c r="H66" s="263"/>
      <c r="I66" s="357">
        <f>SUBTOTAL(9,I67:I67)</f>
        <v>17000</v>
      </c>
      <c r="J66" s="94">
        <f>SUBTOTAL(9,J67:J67)</f>
        <v>17000</v>
      </c>
      <c r="K66" s="98">
        <f t="shared" si="5"/>
        <v>0</v>
      </c>
      <c r="L66"/>
      <c r="M66"/>
      <c r="N66"/>
      <c r="O66"/>
      <c r="P66"/>
      <c r="Q66"/>
    </row>
    <row r="67" spans="1:17" s="35" customFormat="1" ht="27.75" customHeight="1" x14ac:dyDescent="0.15">
      <c r="A67" s="113"/>
      <c r="B67" s="65"/>
      <c r="C67" s="134"/>
      <c r="D67" s="134"/>
      <c r="E67" s="134"/>
      <c r="F67" s="88"/>
      <c r="G67" s="91" t="s">
        <v>282</v>
      </c>
      <c r="H67" s="398" t="s">
        <v>441</v>
      </c>
      <c r="I67" s="359">
        <v>17000</v>
      </c>
      <c r="J67" s="276">
        <v>17000</v>
      </c>
      <c r="K67" s="98">
        <f t="shared" si="5"/>
        <v>0</v>
      </c>
      <c r="L67"/>
      <c r="M67"/>
      <c r="N67"/>
      <c r="O67"/>
      <c r="P67"/>
      <c r="Q67"/>
    </row>
    <row r="68" spans="1:17" s="35" customFormat="1" ht="27.75" customHeight="1" x14ac:dyDescent="0.15">
      <c r="A68" s="116"/>
      <c r="B68" s="304"/>
      <c r="C68" s="308"/>
      <c r="D68" s="308"/>
      <c r="E68" s="722" t="s">
        <v>283</v>
      </c>
      <c r="F68" s="722"/>
      <c r="G68" s="722"/>
      <c r="H68" s="394"/>
      <c r="I68" s="355">
        <f>SUBTOTAL(9,I69:I72)</f>
        <v>17400</v>
      </c>
      <c r="J68" s="95">
        <f>SUBTOTAL(9,J69:J72)</f>
        <v>15300</v>
      </c>
      <c r="K68" s="99">
        <f t="shared" si="5"/>
        <v>2100</v>
      </c>
      <c r="L68"/>
      <c r="M68"/>
      <c r="N68"/>
      <c r="O68"/>
      <c r="P68"/>
      <c r="Q68"/>
    </row>
    <row r="69" spans="1:17" s="12" customFormat="1" ht="27.75" customHeight="1" x14ac:dyDescent="0.15">
      <c r="A69" s="116"/>
      <c r="B69" s="304"/>
      <c r="C69" s="308"/>
      <c r="D69" s="308"/>
      <c r="E69" s="295"/>
      <c r="F69" s="721" t="s">
        <v>284</v>
      </c>
      <c r="G69" s="721"/>
      <c r="H69" s="395"/>
      <c r="I69" s="356">
        <f>SUBTOTAL(9,I70:I70)</f>
        <v>15300</v>
      </c>
      <c r="J69" s="96">
        <f>SUBTOTAL(9,J70:J70)</f>
        <v>13300</v>
      </c>
      <c r="K69" s="97">
        <f t="shared" si="5"/>
        <v>2000</v>
      </c>
      <c r="L69"/>
      <c r="M69"/>
      <c r="N69"/>
      <c r="O69"/>
      <c r="P69"/>
      <c r="Q69"/>
    </row>
    <row r="70" spans="1:17" s="52" customFormat="1" ht="27.75" customHeight="1" x14ac:dyDescent="0.15">
      <c r="A70" s="113"/>
      <c r="B70" s="65"/>
      <c r="C70" s="134"/>
      <c r="D70" s="134"/>
      <c r="E70" s="224"/>
      <c r="F70" s="88"/>
      <c r="G70" s="91" t="s">
        <v>528</v>
      </c>
      <c r="H70" s="398" t="s">
        <v>556</v>
      </c>
      <c r="I70" s="357">
        <v>15300</v>
      </c>
      <c r="J70" s="94">
        <v>13300</v>
      </c>
      <c r="K70" s="98">
        <f t="shared" si="5"/>
        <v>2000</v>
      </c>
      <c r="L70" s="37"/>
      <c r="M70" s="37"/>
      <c r="N70" s="37"/>
      <c r="O70" s="37"/>
      <c r="P70" s="37"/>
      <c r="Q70" s="37"/>
    </row>
    <row r="71" spans="1:17" s="12" customFormat="1" ht="27.75" customHeight="1" x14ac:dyDescent="0.15">
      <c r="A71" s="116"/>
      <c r="B71" s="304"/>
      <c r="C71" s="308"/>
      <c r="D71" s="308"/>
      <c r="E71" s="91"/>
      <c r="F71" s="723" t="s">
        <v>485</v>
      </c>
      <c r="G71" s="723"/>
      <c r="H71" s="263"/>
      <c r="I71" s="357">
        <f>SUBTOTAL(9,I72:I72)</f>
        <v>2100</v>
      </c>
      <c r="J71" s="94">
        <f>SUBTOTAL(9,J72:J72)</f>
        <v>2000</v>
      </c>
      <c r="K71" s="98">
        <f t="shared" si="5"/>
        <v>100</v>
      </c>
      <c r="L71"/>
      <c r="M71"/>
      <c r="N71"/>
      <c r="O71"/>
      <c r="P71"/>
      <c r="Q71"/>
    </row>
    <row r="72" spans="1:17" s="52" customFormat="1" ht="27.75" customHeight="1" x14ac:dyDescent="0.15">
      <c r="A72" s="113"/>
      <c r="B72" s="65"/>
      <c r="C72" s="134"/>
      <c r="D72" s="134"/>
      <c r="E72" s="224"/>
      <c r="F72" s="277"/>
      <c r="G72" s="278" t="s">
        <v>529</v>
      </c>
      <c r="H72" s="398" t="s">
        <v>557</v>
      </c>
      <c r="I72" s="358">
        <v>2100</v>
      </c>
      <c r="J72" s="279">
        <v>2000</v>
      </c>
      <c r="K72" s="100">
        <f t="shared" si="5"/>
        <v>100</v>
      </c>
      <c r="L72" s="37"/>
      <c r="M72" s="37"/>
      <c r="N72" s="37"/>
      <c r="O72" s="37"/>
      <c r="P72" s="37"/>
      <c r="Q72" s="37"/>
    </row>
    <row r="73" spans="1:17" s="12" customFormat="1" ht="27.75" customHeight="1" x14ac:dyDescent="0.15">
      <c r="A73" s="116"/>
      <c r="B73" s="304"/>
      <c r="C73" s="308"/>
      <c r="D73" s="308"/>
      <c r="E73" s="722" t="s">
        <v>5</v>
      </c>
      <c r="F73" s="722"/>
      <c r="G73" s="722"/>
      <c r="H73" s="394"/>
      <c r="I73" s="355">
        <f>SUBTOTAL(9,I74:I79)</f>
        <v>17120</v>
      </c>
      <c r="J73" s="95">
        <f>SUBTOTAL(9,J74:J79)</f>
        <v>12120</v>
      </c>
      <c r="K73" s="99">
        <f t="shared" si="5"/>
        <v>5000</v>
      </c>
      <c r="L73"/>
      <c r="M73"/>
      <c r="N73"/>
      <c r="O73"/>
      <c r="P73"/>
      <c r="Q73"/>
    </row>
    <row r="74" spans="1:17" s="12" customFormat="1" ht="27.75" customHeight="1" x14ac:dyDescent="0.15">
      <c r="A74" s="116"/>
      <c r="B74" s="304"/>
      <c r="C74" s="308"/>
      <c r="D74" s="308"/>
      <c r="E74" s="308"/>
      <c r="F74" s="721" t="s">
        <v>285</v>
      </c>
      <c r="G74" s="721"/>
      <c r="H74" s="395"/>
      <c r="I74" s="356">
        <f>SUBTOTAL(9,I75:I75)</f>
        <v>2320</v>
      </c>
      <c r="J74" s="96">
        <f>SUBTOTAL(9,J75:J75)</f>
        <v>2320</v>
      </c>
      <c r="K74" s="97">
        <f t="shared" si="5"/>
        <v>0</v>
      </c>
      <c r="L74"/>
      <c r="M74"/>
      <c r="N74"/>
      <c r="O74"/>
      <c r="P74"/>
      <c r="Q74"/>
    </row>
    <row r="75" spans="1:17" s="12" customFormat="1" ht="27.75" customHeight="1" x14ac:dyDescent="0.15">
      <c r="A75" s="113"/>
      <c r="B75" s="65"/>
      <c r="C75" s="134"/>
      <c r="D75" s="134"/>
      <c r="E75" s="134"/>
      <c r="F75" s="88"/>
      <c r="G75" s="89" t="s">
        <v>286</v>
      </c>
      <c r="H75" s="263" t="s">
        <v>558</v>
      </c>
      <c r="I75" s="357">
        <v>2320</v>
      </c>
      <c r="J75" s="94">
        <v>2320</v>
      </c>
      <c r="K75" s="98">
        <f t="shared" ref="K75:K102" si="6">SUM(I75-J75)</f>
        <v>0</v>
      </c>
      <c r="L75"/>
      <c r="M75"/>
      <c r="N75"/>
      <c r="O75"/>
      <c r="P75"/>
      <c r="Q75"/>
    </row>
    <row r="76" spans="1:17" s="12" customFormat="1" ht="27.75" customHeight="1" x14ac:dyDescent="0.15">
      <c r="A76" s="116"/>
      <c r="B76" s="304"/>
      <c r="C76" s="308"/>
      <c r="D76" s="308"/>
      <c r="E76" s="308"/>
      <c r="F76" s="723" t="s">
        <v>23</v>
      </c>
      <c r="G76" s="723"/>
      <c r="H76" s="263"/>
      <c r="I76" s="357">
        <f>SUBTOTAL(9,I77:I77)</f>
        <v>10000</v>
      </c>
      <c r="J76" s="94">
        <f>SUBTOTAL(9,J77:J77)</f>
        <v>5000</v>
      </c>
      <c r="K76" s="98">
        <f t="shared" si="6"/>
        <v>5000</v>
      </c>
      <c r="L76"/>
      <c r="M76"/>
      <c r="N76"/>
      <c r="O76"/>
      <c r="P76"/>
      <c r="Q76"/>
    </row>
    <row r="77" spans="1:17" s="12" customFormat="1" ht="27.75" customHeight="1" x14ac:dyDescent="0.15">
      <c r="A77" s="113"/>
      <c r="B77" s="65"/>
      <c r="C77" s="134"/>
      <c r="D77" s="134"/>
      <c r="E77" s="134"/>
      <c r="F77" s="88"/>
      <c r="G77" s="91" t="s">
        <v>569</v>
      </c>
      <c r="H77" s="263" t="s">
        <v>437</v>
      </c>
      <c r="I77" s="357">
        <v>10000</v>
      </c>
      <c r="J77" s="94">
        <v>5000</v>
      </c>
      <c r="K77" s="98">
        <f t="shared" si="6"/>
        <v>5000</v>
      </c>
      <c r="L77"/>
      <c r="M77"/>
      <c r="N77"/>
      <c r="O77"/>
      <c r="P77"/>
      <c r="Q77"/>
    </row>
    <row r="78" spans="1:17" s="12" customFormat="1" ht="27.75" customHeight="1" x14ac:dyDescent="0.15">
      <c r="A78" s="116"/>
      <c r="B78" s="304"/>
      <c r="C78" s="308"/>
      <c r="D78" s="308"/>
      <c r="E78" s="308"/>
      <c r="F78" s="723" t="s">
        <v>287</v>
      </c>
      <c r="G78" s="723"/>
      <c r="H78" s="263"/>
      <c r="I78" s="357">
        <f>SUBTOTAL(9,I79:I79)</f>
        <v>4800</v>
      </c>
      <c r="J78" s="94">
        <f>SUBTOTAL(9,J79:J79)</f>
        <v>4800</v>
      </c>
      <c r="K78" s="98">
        <f t="shared" si="6"/>
        <v>0</v>
      </c>
      <c r="L78"/>
      <c r="M78"/>
      <c r="N78"/>
      <c r="O78"/>
      <c r="P78"/>
      <c r="Q78"/>
    </row>
    <row r="79" spans="1:17" s="13" customFormat="1" ht="27.75" customHeight="1" x14ac:dyDescent="0.15">
      <c r="A79" s="113"/>
      <c r="B79" s="65"/>
      <c r="C79" s="134"/>
      <c r="D79" s="134"/>
      <c r="E79" s="133"/>
      <c r="F79" s="277"/>
      <c r="G79" s="280" t="s">
        <v>442</v>
      </c>
      <c r="H79" s="396" t="s">
        <v>117</v>
      </c>
      <c r="I79" s="358">
        <v>4800</v>
      </c>
      <c r="J79" s="279">
        <v>4800</v>
      </c>
      <c r="K79" s="100">
        <f t="shared" si="6"/>
        <v>0</v>
      </c>
      <c r="L79"/>
      <c r="M79"/>
      <c r="N79"/>
      <c r="O79"/>
      <c r="P79"/>
      <c r="Q79"/>
    </row>
    <row r="80" spans="1:17" s="12" customFormat="1" ht="27.75" customHeight="1" x14ac:dyDescent="0.15">
      <c r="A80" s="116"/>
      <c r="B80" s="304"/>
      <c r="C80" s="308"/>
      <c r="D80" s="308"/>
      <c r="E80" s="722" t="s">
        <v>36</v>
      </c>
      <c r="F80" s="722"/>
      <c r="G80" s="722"/>
      <c r="H80" s="394"/>
      <c r="I80" s="355">
        <f>SUBTOTAL(9,I81:I89)</f>
        <v>39960</v>
      </c>
      <c r="J80" s="95">
        <f>SUBTOTAL(9,J81:J89)</f>
        <v>39960</v>
      </c>
      <c r="K80" s="99">
        <f t="shared" si="6"/>
        <v>0</v>
      </c>
      <c r="L80"/>
      <c r="M80"/>
      <c r="N80"/>
      <c r="O80"/>
      <c r="P80"/>
      <c r="Q80"/>
    </row>
    <row r="81" spans="1:17" s="12" customFormat="1" ht="27.75" customHeight="1" x14ac:dyDescent="0.15">
      <c r="A81" s="116"/>
      <c r="B81" s="304"/>
      <c r="C81" s="308"/>
      <c r="D81" s="308"/>
      <c r="E81" s="91"/>
      <c r="F81" s="724" t="s">
        <v>288</v>
      </c>
      <c r="G81" s="724"/>
      <c r="H81" s="399"/>
      <c r="I81" s="360">
        <f>SUBTOTAL(9,I82:I89)</f>
        <v>39960</v>
      </c>
      <c r="J81" s="281">
        <f>SUBTOTAL(9,J82:J89)</f>
        <v>39960</v>
      </c>
      <c r="K81" s="98">
        <f t="shared" si="6"/>
        <v>0</v>
      </c>
      <c r="L81"/>
      <c r="M81"/>
      <c r="N81"/>
      <c r="O81"/>
      <c r="P81"/>
      <c r="Q81"/>
    </row>
    <row r="82" spans="1:17" s="12" customFormat="1" ht="27.75" customHeight="1" x14ac:dyDescent="0.15">
      <c r="A82" s="316"/>
      <c r="B82" s="317"/>
      <c r="C82" s="118"/>
      <c r="D82" s="118"/>
      <c r="E82" s="278"/>
      <c r="F82" s="318"/>
      <c r="G82" s="319" t="s">
        <v>345</v>
      </c>
      <c r="H82" s="401" t="s">
        <v>559</v>
      </c>
      <c r="I82" s="362">
        <v>4800</v>
      </c>
      <c r="J82" s="320">
        <v>4800</v>
      </c>
      <c r="K82" s="100">
        <f t="shared" si="6"/>
        <v>0</v>
      </c>
      <c r="L82"/>
      <c r="M82"/>
      <c r="N82"/>
      <c r="O82"/>
      <c r="P82"/>
      <c r="Q82"/>
    </row>
    <row r="83" spans="1:17" s="12" customFormat="1" ht="27.75" customHeight="1" x14ac:dyDescent="0.15">
      <c r="A83" s="116"/>
      <c r="B83" s="304"/>
      <c r="C83" s="308"/>
      <c r="D83" s="308"/>
      <c r="E83" s="91"/>
      <c r="F83" s="523"/>
      <c r="G83" s="525" t="s">
        <v>346</v>
      </c>
      <c r="H83" s="528" t="s">
        <v>560</v>
      </c>
      <c r="I83" s="539">
        <v>3000</v>
      </c>
      <c r="J83" s="530">
        <v>3000</v>
      </c>
      <c r="K83" s="98">
        <f t="shared" si="6"/>
        <v>0</v>
      </c>
      <c r="L83"/>
      <c r="M83"/>
      <c r="N83"/>
      <c r="O83"/>
      <c r="P83"/>
      <c r="Q83"/>
    </row>
    <row r="84" spans="1:17" s="12" customFormat="1" ht="27.75" customHeight="1" x14ac:dyDescent="0.15">
      <c r="A84" s="116"/>
      <c r="B84" s="304"/>
      <c r="C84" s="308"/>
      <c r="D84" s="308"/>
      <c r="E84" s="91"/>
      <c r="F84" s="282"/>
      <c r="G84" s="283" t="s">
        <v>347</v>
      </c>
      <c r="H84" s="400" t="s">
        <v>561</v>
      </c>
      <c r="I84" s="361">
        <v>2220</v>
      </c>
      <c r="J84" s="284">
        <v>2220</v>
      </c>
      <c r="K84" s="98">
        <f t="shared" si="6"/>
        <v>0</v>
      </c>
      <c r="L84"/>
      <c r="M84"/>
      <c r="N84"/>
      <c r="O84"/>
      <c r="P84"/>
      <c r="Q84"/>
    </row>
    <row r="85" spans="1:17" s="12" customFormat="1" ht="27.75" customHeight="1" x14ac:dyDescent="0.15">
      <c r="A85" s="116"/>
      <c r="B85" s="304"/>
      <c r="C85" s="308"/>
      <c r="D85" s="308"/>
      <c r="E85" s="91"/>
      <c r="F85" s="282"/>
      <c r="G85" s="283" t="s">
        <v>348</v>
      </c>
      <c r="H85" s="400" t="s">
        <v>562</v>
      </c>
      <c r="I85" s="361">
        <v>8880</v>
      </c>
      <c r="J85" s="284">
        <v>8880</v>
      </c>
      <c r="K85" s="98">
        <f t="shared" si="6"/>
        <v>0</v>
      </c>
      <c r="L85"/>
      <c r="M85"/>
      <c r="N85"/>
      <c r="O85"/>
      <c r="P85"/>
      <c r="Q85"/>
    </row>
    <row r="86" spans="1:17" s="12" customFormat="1" ht="27.75" customHeight="1" x14ac:dyDescent="0.15">
      <c r="A86" s="249"/>
      <c r="B86" s="304"/>
      <c r="C86" s="308"/>
      <c r="D86" s="304"/>
      <c r="E86" s="91"/>
      <c r="F86" s="524"/>
      <c r="G86" s="526" t="s">
        <v>349</v>
      </c>
      <c r="H86" s="527" t="s">
        <v>563</v>
      </c>
      <c r="I86" s="529">
        <v>2160</v>
      </c>
      <c r="J86" s="531">
        <v>2160</v>
      </c>
      <c r="K86" s="98">
        <f t="shared" si="6"/>
        <v>0</v>
      </c>
      <c r="L86"/>
      <c r="M86"/>
      <c r="N86"/>
      <c r="O86"/>
      <c r="P86"/>
      <c r="Q86"/>
    </row>
    <row r="87" spans="1:17" s="12" customFormat="1" ht="27.75" customHeight="1" x14ac:dyDescent="0.15">
      <c r="A87" s="116"/>
      <c r="B87" s="304"/>
      <c r="C87" s="304"/>
      <c r="D87" s="308"/>
      <c r="E87" s="301"/>
      <c r="F87" s="523"/>
      <c r="G87" s="525" t="s">
        <v>350</v>
      </c>
      <c r="H87" s="528" t="s">
        <v>773</v>
      </c>
      <c r="I87" s="530">
        <v>8400</v>
      </c>
      <c r="J87" s="530">
        <v>4200</v>
      </c>
      <c r="K87" s="98">
        <f t="shared" si="6"/>
        <v>4200</v>
      </c>
      <c r="L87"/>
      <c r="M87"/>
      <c r="N87"/>
      <c r="O87"/>
      <c r="P87"/>
      <c r="Q87"/>
    </row>
    <row r="88" spans="1:17" s="12" customFormat="1" ht="27.75" customHeight="1" x14ac:dyDescent="0.15">
      <c r="A88" s="116"/>
      <c r="B88" s="304"/>
      <c r="C88" s="308"/>
      <c r="D88" s="308"/>
      <c r="E88" s="91"/>
      <c r="F88" s="282"/>
      <c r="G88" s="283" t="s">
        <v>351</v>
      </c>
      <c r="H88" s="400" t="s">
        <v>774</v>
      </c>
      <c r="I88" s="361">
        <v>8400</v>
      </c>
      <c r="J88" s="284">
        <v>12600</v>
      </c>
      <c r="K88" s="98">
        <f t="shared" si="6"/>
        <v>-4200</v>
      </c>
      <c r="L88"/>
      <c r="M88"/>
      <c r="N88"/>
      <c r="O88"/>
      <c r="P88"/>
      <c r="Q88"/>
    </row>
    <row r="89" spans="1:17" s="12" customFormat="1" ht="27.75" customHeight="1" x14ac:dyDescent="0.15">
      <c r="A89" s="116"/>
      <c r="B89" s="304"/>
      <c r="C89" s="308"/>
      <c r="D89" s="308"/>
      <c r="E89" s="91"/>
      <c r="F89" s="282"/>
      <c r="G89" s="283" t="s">
        <v>289</v>
      </c>
      <c r="H89" s="400" t="s">
        <v>564</v>
      </c>
      <c r="I89" s="361">
        <v>2100</v>
      </c>
      <c r="J89" s="284">
        <v>2100</v>
      </c>
      <c r="K89" s="98">
        <f t="shared" si="6"/>
        <v>0</v>
      </c>
      <c r="L89"/>
      <c r="M89"/>
      <c r="N89"/>
      <c r="O89"/>
      <c r="P89"/>
      <c r="Q89"/>
    </row>
    <row r="90" spans="1:17" s="11" customFormat="1" ht="27.75" customHeight="1" x14ac:dyDescent="0.15">
      <c r="A90" s="116"/>
      <c r="B90" s="304"/>
      <c r="C90" s="308"/>
      <c r="D90" s="646" t="s">
        <v>587</v>
      </c>
      <c r="E90" s="647"/>
      <c r="F90" s="647"/>
      <c r="G90" s="648"/>
      <c r="H90" s="390"/>
      <c r="I90" s="345">
        <f>SUBTOTAL(9,I91:I95)</f>
        <v>11800</v>
      </c>
      <c r="J90" s="103">
        <f>SUBTOTAL(9,J91:J95)</f>
        <v>0</v>
      </c>
      <c r="K90" s="63">
        <f t="shared" si="6"/>
        <v>11800</v>
      </c>
      <c r="L90"/>
      <c r="M90"/>
      <c r="N90"/>
      <c r="O90"/>
    </row>
    <row r="91" spans="1:17" s="11" customFormat="1" ht="27.75" customHeight="1" x14ac:dyDescent="0.15">
      <c r="A91" s="116"/>
      <c r="B91" s="304"/>
      <c r="C91" s="308"/>
      <c r="D91" s="307"/>
      <c r="E91" s="716" t="s">
        <v>588</v>
      </c>
      <c r="F91" s="717"/>
      <c r="G91" s="718"/>
      <c r="H91" s="391"/>
      <c r="I91" s="346">
        <f>SUBTOTAL(9,I92:I95)</f>
        <v>11800</v>
      </c>
      <c r="J91" s="104">
        <f>SUBTOTAL(9,J92:J95)</f>
        <v>0</v>
      </c>
      <c r="K91" s="66">
        <f t="shared" si="6"/>
        <v>11800</v>
      </c>
      <c r="L91"/>
      <c r="M91"/>
      <c r="N91"/>
      <c r="O91"/>
      <c r="P91"/>
      <c r="Q91"/>
    </row>
    <row r="92" spans="1:17" s="11" customFormat="1" ht="27.75" customHeight="1" x14ac:dyDescent="0.15">
      <c r="A92" s="116"/>
      <c r="B92" s="304"/>
      <c r="C92" s="308"/>
      <c r="D92" s="308"/>
      <c r="E92" s="307"/>
      <c r="F92" s="725" t="s">
        <v>591</v>
      </c>
      <c r="G92" s="726"/>
      <c r="H92" s="392"/>
      <c r="I92" s="347">
        <f>SUBTOTAL(9,I93:I95)</f>
        <v>11800</v>
      </c>
      <c r="J92" s="87">
        <f>SUBTOTAL(9,J93:J95)</f>
        <v>0</v>
      </c>
      <c r="K92" s="57">
        <f t="shared" si="6"/>
        <v>11800</v>
      </c>
      <c r="L92"/>
      <c r="M92"/>
      <c r="N92"/>
      <c r="O92"/>
      <c r="P92"/>
      <c r="Q92"/>
    </row>
    <row r="93" spans="1:17" s="12" customFormat="1" ht="27.75" customHeight="1" x14ac:dyDescent="0.15">
      <c r="A93" s="113"/>
      <c r="B93" s="65"/>
      <c r="C93" s="134"/>
      <c r="D93" s="134"/>
      <c r="E93" s="134"/>
      <c r="F93" s="88"/>
      <c r="G93" s="442" t="s">
        <v>592</v>
      </c>
      <c r="H93" s="266"/>
      <c r="I93" s="348">
        <f>SUBTOTAL(9,I94:I95)</f>
        <v>11800</v>
      </c>
      <c r="J93" s="90">
        <f>SUBTOTAL(9,J94:J95)</f>
        <v>0</v>
      </c>
      <c r="K93" s="60">
        <f t="shared" si="6"/>
        <v>11800</v>
      </c>
      <c r="L93"/>
      <c r="M93"/>
      <c r="N93"/>
      <c r="O93"/>
      <c r="P93"/>
      <c r="Q93"/>
    </row>
    <row r="94" spans="1:17" s="12" customFormat="1" ht="27.75" customHeight="1" x14ac:dyDescent="0.15">
      <c r="A94" s="113"/>
      <c r="B94" s="65"/>
      <c r="C94" s="134"/>
      <c r="D94" s="134"/>
      <c r="E94" s="134"/>
      <c r="F94" s="88"/>
      <c r="G94" s="91" t="s">
        <v>589</v>
      </c>
      <c r="H94" s="443" t="s">
        <v>593</v>
      </c>
      <c r="I94" s="348">
        <v>10000</v>
      </c>
      <c r="J94" s="90">
        <v>0</v>
      </c>
      <c r="K94" s="60">
        <f t="shared" si="6"/>
        <v>10000</v>
      </c>
      <c r="L94"/>
      <c r="M94"/>
      <c r="N94"/>
      <c r="O94"/>
      <c r="P94"/>
      <c r="Q94"/>
    </row>
    <row r="95" spans="1:17" s="12" customFormat="1" ht="27.75" customHeight="1" x14ac:dyDescent="0.15">
      <c r="A95" s="105"/>
      <c r="B95" s="65"/>
      <c r="C95" s="65"/>
      <c r="D95" s="65"/>
      <c r="E95" s="134"/>
      <c r="F95" s="88"/>
      <c r="G95" s="91" t="s">
        <v>590</v>
      </c>
      <c r="H95" s="443" t="s">
        <v>594</v>
      </c>
      <c r="I95" s="348">
        <v>1800</v>
      </c>
      <c r="J95" s="90">
        <f>SUBTOTAL(9,J96:J98)</f>
        <v>0</v>
      </c>
      <c r="K95" s="60">
        <f t="shared" si="6"/>
        <v>1800</v>
      </c>
      <c r="L95"/>
      <c r="M95"/>
      <c r="N95"/>
      <c r="O95"/>
      <c r="P95"/>
      <c r="Q95"/>
    </row>
    <row r="96" spans="1:17" s="11" customFormat="1" ht="27.75" customHeight="1" x14ac:dyDescent="0.15">
      <c r="A96" s="116"/>
      <c r="B96" s="304"/>
      <c r="C96" s="308"/>
      <c r="D96" s="646" t="s">
        <v>315</v>
      </c>
      <c r="E96" s="647"/>
      <c r="F96" s="647"/>
      <c r="G96" s="648"/>
      <c r="H96" s="390"/>
      <c r="I96" s="345">
        <f>SUBTOTAL(9,I97:I131)</f>
        <v>177968</v>
      </c>
      <c r="J96" s="103">
        <f>SUBTOTAL(9,J97:J131)</f>
        <v>154904</v>
      </c>
      <c r="K96" s="63">
        <f t="shared" si="6"/>
        <v>23064</v>
      </c>
      <c r="L96"/>
      <c r="M96"/>
      <c r="N96"/>
      <c r="O96"/>
    </row>
    <row r="97" spans="1:17" s="11" customFormat="1" ht="27.75" customHeight="1" x14ac:dyDescent="0.15">
      <c r="A97" s="116"/>
      <c r="B97" s="304"/>
      <c r="C97" s="308"/>
      <c r="D97" s="307"/>
      <c r="E97" s="716" t="s">
        <v>218</v>
      </c>
      <c r="F97" s="717"/>
      <c r="G97" s="718"/>
      <c r="H97" s="391"/>
      <c r="I97" s="346">
        <f>SUBTOTAL(9,I98:I116)</f>
        <v>122848</v>
      </c>
      <c r="J97" s="104">
        <f>SUBTOTAL(9,J98:J116)</f>
        <v>99784</v>
      </c>
      <c r="K97" s="66">
        <f t="shared" si="6"/>
        <v>23064</v>
      </c>
      <c r="L97"/>
      <c r="M97"/>
      <c r="N97"/>
      <c r="O97"/>
      <c r="P97"/>
      <c r="Q97"/>
    </row>
    <row r="98" spans="1:17" s="11" customFormat="1" ht="27.75" customHeight="1" x14ac:dyDescent="0.15">
      <c r="A98" s="116"/>
      <c r="B98" s="304"/>
      <c r="C98" s="308"/>
      <c r="D98" s="308"/>
      <c r="E98" s="307"/>
      <c r="F98" s="725" t="s">
        <v>21</v>
      </c>
      <c r="G98" s="726"/>
      <c r="H98" s="392"/>
      <c r="I98" s="347">
        <f>SUBTOTAL(9,I99:I116)</f>
        <v>122848</v>
      </c>
      <c r="J98" s="87">
        <f>SUBTOTAL(9,J99:J116)</f>
        <v>99784</v>
      </c>
      <c r="K98" s="57">
        <f t="shared" si="6"/>
        <v>23064</v>
      </c>
      <c r="L98"/>
      <c r="M98"/>
      <c r="N98"/>
      <c r="O98"/>
      <c r="P98"/>
      <c r="Q98"/>
    </row>
    <row r="99" spans="1:17" s="12" customFormat="1" ht="27.75" customHeight="1" x14ac:dyDescent="0.15">
      <c r="A99" s="113"/>
      <c r="B99" s="65"/>
      <c r="C99" s="134"/>
      <c r="D99" s="134"/>
      <c r="E99" s="134"/>
      <c r="F99" s="88"/>
      <c r="G99" s="442" t="s">
        <v>486</v>
      </c>
      <c r="H99" s="266"/>
      <c r="I99" s="348">
        <f>SUBTOTAL(9,I100:I106)</f>
        <v>61754</v>
      </c>
      <c r="J99" s="90">
        <f>SUBTOTAL(9,J100:J106)</f>
        <v>53348</v>
      </c>
      <c r="K99" s="60">
        <f t="shared" si="6"/>
        <v>8406</v>
      </c>
      <c r="L99"/>
      <c r="M99"/>
      <c r="N99"/>
      <c r="O99"/>
      <c r="P99"/>
      <c r="Q99"/>
    </row>
    <row r="100" spans="1:17" s="12" customFormat="1" ht="27.75" customHeight="1" x14ac:dyDescent="0.15">
      <c r="A100" s="113"/>
      <c r="B100" s="65"/>
      <c r="C100" s="134"/>
      <c r="D100" s="134"/>
      <c r="E100" s="134"/>
      <c r="F100" s="88"/>
      <c r="G100" s="91" t="s">
        <v>352</v>
      </c>
      <c r="H100" s="443" t="s">
        <v>353</v>
      </c>
      <c r="I100" s="348">
        <v>7200</v>
      </c>
      <c r="J100" s="90">
        <v>7200</v>
      </c>
      <c r="K100" s="60">
        <f t="shared" si="6"/>
        <v>0</v>
      </c>
      <c r="L100"/>
      <c r="M100"/>
      <c r="N100"/>
      <c r="O100"/>
      <c r="P100"/>
      <c r="Q100"/>
    </row>
    <row r="101" spans="1:17" s="12" customFormat="1" ht="27.75" customHeight="1" x14ac:dyDescent="0.15">
      <c r="A101" s="105"/>
      <c r="B101" s="65"/>
      <c r="C101" s="65"/>
      <c r="D101" s="65"/>
      <c r="E101" s="134"/>
      <c r="F101" s="88"/>
      <c r="G101" s="91" t="s">
        <v>354</v>
      </c>
      <c r="H101" s="443" t="s">
        <v>524</v>
      </c>
      <c r="I101" s="348">
        <f>SUBTOTAL(9,I102:I104)</f>
        <v>6480</v>
      </c>
      <c r="J101" s="90">
        <f>SUBTOTAL(9,J102:J104)</f>
        <v>2160</v>
      </c>
      <c r="K101" s="60">
        <f t="shared" si="6"/>
        <v>4320</v>
      </c>
      <c r="L101"/>
      <c r="M101"/>
      <c r="N101"/>
      <c r="O101"/>
      <c r="P101"/>
      <c r="Q101"/>
    </row>
    <row r="102" spans="1:17" s="12" customFormat="1" ht="27.75" customHeight="1" x14ac:dyDescent="0.15">
      <c r="A102" s="113"/>
      <c r="B102" s="65"/>
      <c r="C102" s="134"/>
      <c r="D102" s="134"/>
      <c r="E102" s="65"/>
      <c r="F102" s="88"/>
      <c r="G102" s="442" t="s">
        <v>266</v>
      </c>
      <c r="H102" s="444" t="s">
        <v>571</v>
      </c>
      <c r="I102" s="348">
        <v>2880</v>
      </c>
      <c r="J102" s="90">
        <v>1440</v>
      </c>
      <c r="K102" s="60">
        <f t="shared" si="6"/>
        <v>1440</v>
      </c>
      <c r="L102"/>
      <c r="M102"/>
      <c r="N102"/>
      <c r="O102"/>
      <c r="P102"/>
      <c r="Q102"/>
    </row>
    <row r="103" spans="1:17" s="12" customFormat="1" ht="27.75" customHeight="1" x14ac:dyDescent="0.15">
      <c r="A103" s="113"/>
      <c r="B103" s="65"/>
      <c r="C103" s="134"/>
      <c r="D103" s="134"/>
      <c r="E103" s="134"/>
      <c r="F103" s="88"/>
      <c r="G103" s="445" t="s">
        <v>570</v>
      </c>
      <c r="H103" s="446" t="s">
        <v>872</v>
      </c>
      <c r="I103" s="348">
        <v>2400</v>
      </c>
      <c r="J103" s="90">
        <v>0</v>
      </c>
      <c r="K103" s="60"/>
      <c r="L103"/>
      <c r="M103"/>
      <c r="N103"/>
      <c r="O103"/>
      <c r="P103"/>
      <c r="Q103"/>
    </row>
    <row r="104" spans="1:17" s="12" customFormat="1" ht="27.75" customHeight="1" x14ac:dyDescent="0.15">
      <c r="A104" s="113"/>
      <c r="B104" s="65"/>
      <c r="C104" s="134"/>
      <c r="D104" s="134"/>
      <c r="E104" s="134"/>
      <c r="F104" s="88"/>
      <c r="G104" s="194" t="s">
        <v>355</v>
      </c>
      <c r="H104" s="402" t="s">
        <v>873</v>
      </c>
      <c r="I104" s="348">
        <v>1200</v>
      </c>
      <c r="J104" s="90">
        <v>720</v>
      </c>
      <c r="K104" s="60">
        <f t="shared" ref="K104:K138" si="7">SUM(I104-J104)</f>
        <v>480</v>
      </c>
      <c r="L104"/>
      <c r="M104"/>
      <c r="N104"/>
      <c r="O104"/>
      <c r="P104"/>
      <c r="Q104"/>
    </row>
    <row r="105" spans="1:17" s="12" customFormat="1" ht="27.75" customHeight="1" x14ac:dyDescent="0.15">
      <c r="A105" s="113"/>
      <c r="B105" s="65"/>
      <c r="C105" s="134"/>
      <c r="D105" s="134"/>
      <c r="E105" s="134"/>
      <c r="F105" s="88"/>
      <c r="G105" s="447" t="s">
        <v>432</v>
      </c>
      <c r="H105" s="402" t="s">
        <v>572</v>
      </c>
      <c r="I105" s="348">
        <v>35000</v>
      </c>
      <c r="J105" s="90">
        <v>31200</v>
      </c>
      <c r="K105" s="60">
        <f t="shared" si="7"/>
        <v>3800</v>
      </c>
      <c r="L105"/>
      <c r="M105"/>
      <c r="N105"/>
      <c r="O105"/>
      <c r="P105"/>
      <c r="Q105"/>
    </row>
    <row r="106" spans="1:17" s="12" customFormat="1" ht="27.75" customHeight="1" x14ac:dyDescent="0.15">
      <c r="A106" s="113"/>
      <c r="B106" s="65"/>
      <c r="C106" s="134"/>
      <c r="D106" s="134"/>
      <c r="E106" s="134"/>
      <c r="F106" s="88"/>
      <c r="G106" s="163" t="s">
        <v>431</v>
      </c>
      <c r="H106" s="448" t="s">
        <v>573</v>
      </c>
      <c r="I106" s="348">
        <v>13074</v>
      </c>
      <c r="J106" s="90">
        <v>12788</v>
      </c>
      <c r="K106" s="60">
        <f t="shared" si="7"/>
        <v>286</v>
      </c>
      <c r="L106"/>
      <c r="M106"/>
      <c r="N106"/>
      <c r="O106"/>
      <c r="P106"/>
      <c r="Q106"/>
    </row>
    <row r="107" spans="1:17" s="12" customFormat="1" ht="27.75" customHeight="1" x14ac:dyDescent="0.15">
      <c r="A107" s="113"/>
      <c r="B107" s="65"/>
      <c r="C107" s="134"/>
      <c r="D107" s="134"/>
      <c r="E107" s="134"/>
      <c r="F107" s="88"/>
      <c r="G107" s="163" t="s">
        <v>487</v>
      </c>
      <c r="H107" s="403" t="s">
        <v>356</v>
      </c>
      <c r="I107" s="348">
        <v>20160</v>
      </c>
      <c r="J107" s="90">
        <v>20160</v>
      </c>
      <c r="K107" s="60">
        <f t="shared" si="7"/>
        <v>0</v>
      </c>
      <c r="L107"/>
      <c r="M107"/>
      <c r="N107"/>
      <c r="O107"/>
      <c r="P107"/>
      <c r="Q107"/>
    </row>
    <row r="108" spans="1:17" s="12" customFormat="1" ht="27.75" customHeight="1" x14ac:dyDescent="0.15">
      <c r="A108" s="313"/>
      <c r="B108" s="314"/>
      <c r="C108" s="133"/>
      <c r="D108" s="133"/>
      <c r="E108" s="133"/>
      <c r="F108" s="277"/>
      <c r="G108" s="315" t="s">
        <v>585</v>
      </c>
      <c r="H108" s="540" t="s">
        <v>586</v>
      </c>
      <c r="I108" s="349">
        <v>12000</v>
      </c>
      <c r="J108" s="541">
        <v>0</v>
      </c>
      <c r="K108" s="119">
        <f t="shared" si="7"/>
        <v>12000</v>
      </c>
      <c r="L108"/>
      <c r="M108"/>
      <c r="N108"/>
      <c r="O108"/>
      <c r="P108"/>
      <c r="Q108"/>
    </row>
    <row r="109" spans="1:17" s="12" customFormat="1" ht="27.75" customHeight="1" x14ac:dyDescent="0.15">
      <c r="A109" s="113"/>
      <c r="B109" s="65"/>
      <c r="C109" s="134"/>
      <c r="D109" s="134"/>
      <c r="E109" s="134"/>
      <c r="F109" s="88"/>
      <c r="G109" s="163" t="s">
        <v>488</v>
      </c>
      <c r="H109" s="403" t="s">
        <v>574</v>
      </c>
      <c r="I109" s="348">
        <v>8135</v>
      </c>
      <c r="J109" s="90">
        <v>7957</v>
      </c>
      <c r="K109" s="60">
        <f t="shared" si="7"/>
        <v>178</v>
      </c>
      <c r="L109"/>
      <c r="M109"/>
      <c r="N109"/>
      <c r="O109"/>
      <c r="P109"/>
      <c r="Q109"/>
    </row>
    <row r="110" spans="1:17" s="14" customFormat="1" ht="27.75" customHeight="1" x14ac:dyDescent="0.15">
      <c r="A110" s="113"/>
      <c r="B110" s="65"/>
      <c r="C110" s="134"/>
      <c r="D110" s="134"/>
      <c r="E110" s="134"/>
      <c r="F110" s="88"/>
      <c r="G110" s="89" t="s">
        <v>489</v>
      </c>
      <c r="H110" s="448" t="s">
        <v>575</v>
      </c>
      <c r="I110" s="348">
        <v>9164</v>
      </c>
      <c r="J110" s="90">
        <v>7809</v>
      </c>
      <c r="K110" s="60">
        <f t="shared" si="7"/>
        <v>1355</v>
      </c>
      <c r="L110" s="51"/>
      <c r="M110" s="51"/>
      <c r="N110" s="51"/>
      <c r="O110" s="51"/>
      <c r="P110" s="51"/>
      <c r="Q110" s="51"/>
    </row>
    <row r="111" spans="1:17" s="12" customFormat="1" ht="27.75" customHeight="1" x14ac:dyDescent="0.15">
      <c r="A111" s="113"/>
      <c r="B111" s="65"/>
      <c r="C111" s="134"/>
      <c r="D111" s="134"/>
      <c r="E111" s="134"/>
      <c r="F111" s="88"/>
      <c r="G111" s="449" t="s">
        <v>490</v>
      </c>
      <c r="H111" s="266"/>
      <c r="I111" s="348">
        <f>SUBTOTAL(9,I112:I116)</f>
        <v>11635</v>
      </c>
      <c r="J111" s="90">
        <f>SUBTOTAL(9,J112:J116)</f>
        <v>10510</v>
      </c>
      <c r="K111" s="60">
        <f t="shared" si="7"/>
        <v>1125</v>
      </c>
      <c r="L111"/>
      <c r="M111"/>
      <c r="N111"/>
      <c r="O111"/>
      <c r="P111"/>
      <c r="Q111"/>
    </row>
    <row r="112" spans="1:17" s="12" customFormat="1" ht="27.75" customHeight="1" x14ac:dyDescent="0.15">
      <c r="A112" s="105"/>
      <c r="B112" s="65"/>
      <c r="C112" s="134"/>
      <c r="D112" s="134"/>
      <c r="E112" s="65"/>
      <c r="F112" s="88"/>
      <c r="G112" s="163" t="s">
        <v>357</v>
      </c>
      <c r="H112" s="450" t="s">
        <v>576</v>
      </c>
      <c r="I112" s="451">
        <v>4949</v>
      </c>
      <c r="J112" s="262">
        <v>4217</v>
      </c>
      <c r="K112" s="60">
        <f t="shared" si="7"/>
        <v>732</v>
      </c>
      <c r="L112"/>
      <c r="M112"/>
      <c r="N112"/>
      <c r="O112"/>
      <c r="P112"/>
      <c r="Q112"/>
    </row>
    <row r="113" spans="1:17" s="12" customFormat="1" ht="27.75" customHeight="1" x14ac:dyDescent="0.15">
      <c r="A113" s="113"/>
      <c r="B113" s="65"/>
      <c r="C113" s="65"/>
      <c r="D113" s="65"/>
      <c r="E113" s="134"/>
      <c r="F113" s="88"/>
      <c r="G113" s="449" t="s">
        <v>358</v>
      </c>
      <c r="H113" s="452" t="s">
        <v>577</v>
      </c>
      <c r="I113" s="261">
        <v>3898</v>
      </c>
      <c r="J113" s="261">
        <v>3322</v>
      </c>
      <c r="K113" s="60">
        <f t="shared" si="7"/>
        <v>576</v>
      </c>
      <c r="L113"/>
      <c r="M113"/>
      <c r="N113"/>
      <c r="O113"/>
      <c r="P113"/>
      <c r="Q113"/>
    </row>
    <row r="114" spans="1:17" s="12" customFormat="1" ht="27.75" customHeight="1" x14ac:dyDescent="0.15">
      <c r="A114" s="113"/>
      <c r="B114" s="65"/>
      <c r="C114" s="65"/>
      <c r="D114" s="65"/>
      <c r="E114" s="65"/>
      <c r="F114" s="88"/>
      <c r="G114" s="163" t="s">
        <v>359</v>
      </c>
      <c r="H114" s="450" t="s">
        <v>580</v>
      </c>
      <c r="I114" s="451">
        <v>505</v>
      </c>
      <c r="J114" s="262">
        <v>431</v>
      </c>
      <c r="K114" s="60">
        <f t="shared" si="7"/>
        <v>74</v>
      </c>
      <c r="L114"/>
      <c r="M114"/>
      <c r="N114"/>
      <c r="O114"/>
      <c r="P114"/>
      <c r="Q114"/>
    </row>
    <row r="115" spans="1:17" s="12" customFormat="1" ht="27.75" customHeight="1" x14ac:dyDescent="0.15">
      <c r="A115" s="105"/>
      <c r="B115" s="65"/>
      <c r="C115" s="134"/>
      <c r="D115" s="134"/>
      <c r="E115" s="134"/>
      <c r="F115" s="88"/>
      <c r="G115" s="449" t="s">
        <v>360</v>
      </c>
      <c r="H115" s="452" t="s">
        <v>578</v>
      </c>
      <c r="I115" s="453">
        <v>1265</v>
      </c>
      <c r="J115" s="261">
        <v>1672</v>
      </c>
      <c r="K115" s="60">
        <f t="shared" si="7"/>
        <v>-407</v>
      </c>
      <c r="L115"/>
      <c r="M115"/>
      <c r="N115"/>
      <c r="O115"/>
      <c r="P115"/>
      <c r="Q115"/>
    </row>
    <row r="116" spans="1:17" s="12" customFormat="1" ht="27.75" customHeight="1" x14ac:dyDescent="0.15">
      <c r="A116" s="113"/>
      <c r="B116" s="65"/>
      <c r="C116" s="134"/>
      <c r="D116" s="134"/>
      <c r="E116" s="134"/>
      <c r="F116" s="88"/>
      <c r="G116" s="194" t="s">
        <v>361</v>
      </c>
      <c r="H116" s="450" t="s">
        <v>579</v>
      </c>
      <c r="I116" s="454">
        <v>1018</v>
      </c>
      <c r="J116" s="195">
        <v>868</v>
      </c>
      <c r="K116" s="60">
        <f t="shared" si="7"/>
        <v>150</v>
      </c>
      <c r="L116"/>
      <c r="M116"/>
      <c r="N116"/>
      <c r="O116"/>
      <c r="P116"/>
      <c r="Q116"/>
    </row>
    <row r="117" spans="1:17" ht="27.75" customHeight="1" x14ac:dyDescent="0.15">
      <c r="A117" s="116"/>
      <c r="B117" s="294"/>
      <c r="C117" s="299"/>
      <c r="D117" s="299"/>
      <c r="E117" s="641" t="s">
        <v>176</v>
      </c>
      <c r="F117" s="641"/>
      <c r="G117" s="641"/>
      <c r="H117" s="404"/>
      <c r="I117" s="363">
        <f>SUBTOTAL(9,I118:I119)</f>
        <v>1100</v>
      </c>
      <c r="J117" s="66">
        <f>SUBTOTAL(9,J118:J119)</f>
        <v>0</v>
      </c>
      <c r="K117" s="106">
        <f t="shared" ref="K117:K119" si="8">SUM(I117-J117)</f>
        <v>1100</v>
      </c>
    </row>
    <row r="118" spans="1:17" ht="27.75" customHeight="1" x14ac:dyDescent="0.15">
      <c r="A118" s="116"/>
      <c r="B118" s="294"/>
      <c r="C118" s="299"/>
      <c r="D118" s="299"/>
      <c r="E118" s="299"/>
      <c r="F118" s="664" t="s">
        <v>775</v>
      </c>
      <c r="G118" s="664"/>
      <c r="H118" s="247"/>
      <c r="I118" s="364">
        <f>SUBTOTAL(9,I119:I120)</f>
        <v>1100</v>
      </c>
      <c r="J118" s="82">
        <f>SUBTOTAL(9,J119:J120)</f>
        <v>0</v>
      </c>
      <c r="K118" s="75">
        <f t="shared" si="8"/>
        <v>1100</v>
      </c>
    </row>
    <row r="119" spans="1:17" ht="27.75" customHeight="1" x14ac:dyDescent="0.15">
      <c r="A119" s="113"/>
      <c r="B119" s="86"/>
      <c r="C119" s="225"/>
      <c r="D119" s="225"/>
      <c r="E119" s="225"/>
      <c r="F119" s="162"/>
      <c r="G119" s="179" t="s">
        <v>776</v>
      </c>
      <c r="H119" s="405" t="s">
        <v>777</v>
      </c>
      <c r="I119" s="365">
        <v>1100</v>
      </c>
      <c r="J119" s="69">
        <v>0</v>
      </c>
      <c r="K119" s="75">
        <f t="shared" si="8"/>
        <v>1100</v>
      </c>
    </row>
    <row r="120" spans="1:17" ht="27.75" customHeight="1" x14ac:dyDescent="0.15">
      <c r="A120" s="116"/>
      <c r="B120" s="294"/>
      <c r="C120" s="299"/>
      <c r="D120" s="299"/>
      <c r="E120" s="641" t="s">
        <v>190</v>
      </c>
      <c r="F120" s="641"/>
      <c r="G120" s="641"/>
      <c r="H120" s="404"/>
      <c r="I120" s="363">
        <f>SUBTOTAL(9,I121:I125)</f>
        <v>18020</v>
      </c>
      <c r="J120" s="66">
        <f>SUBTOTAL(9,J121:J125)</f>
        <v>19120</v>
      </c>
      <c r="K120" s="106">
        <f t="shared" si="7"/>
        <v>-1100</v>
      </c>
    </row>
    <row r="121" spans="1:17" ht="27.75" customHeight="1" x14ac:dyDescent="0.15">
      <c r="A121" s="116"/>
      <c r="B121" s="294"/>
      <c r="C121" s="299"/>
      <c r="D121" s="299"/>
      <c r="E121" s="299"/>
      <c r="F121" s="664" t="s">
        <v>217</v>
      </c>
      <c r="G121" s="664"/>
      <c r="H121" s="247"/>
      <c r="I121" s="364">
        <f>SUBTOTAL(9,I122:I123)</f>
        <v>6020</v>
      </c>
      <c r="J121" s="82">
        <f>SUBTOTAL(9,J122:J123)</f>
        <v>7120</v>
      </c>
      <c r="K121" s="75">
        <f t="shared" si="7"/>
        <v>-1100</v>
      </c>
    </row>
    <row r="122" spans="1:17" ht="27.75" customHeight="1" x14ac:dyDescent="0.15">
      <c r="A122" s="113"/>
      <c r="B122" s="86"/>
      <c r="C122" s="225"/>
      <c r="D122" s="225"/>
      <c r="E122" s="225"/>
      <c r="F122" s="162"/>
      <c r="G122" s="179" t="s">
        <v>367</v>
      </c>
      <c r="H122" s="405" t="s">
        <v>530</v>
      </c>
      <c r="I122" s="365">
        <v>1800</v>
      </c>
      <c r="J122" s="69">
        <v>1800</v>
      </c>
      <c r="K122" s="75">
        <f t="shared" si="7"/>
        <v>0</v>
      </c>
    </row>
    <row r="123" spans="1:17" s="12" customFormat="1" ht="27.75" customHeight="1" x14ac:dyDescent="0.15">
      <c r="A123" s="113"/>
      <c r="B123" s="65"/>
      <c r="C123" s="134"/>
      <c r="D123" s="134"/>
      <c r="E123" s="134"/>
      <c r="F123" s="88"/>
      <c r="G123" s="179" t="s">
        <v>366</v>
      </c>
      <c r="H123" s="405" t="s">
        <v>778</v>
      </c>
      <c r="I123" s="348">
        <v>4220</v>
      </c>
      <c r="J123" s="90">
        <v>5320</v>
      </c>
      <c r="K123" s="60">
        <f t="shared" si="7"/>
        <v>-1100</v>
      </c>
      <c r="L123"/>
      <c r="M123"/>
      <c r="N123"/>
      <c r="O123"/>
      <c r="P123"/>
      <c r="Q123"/>
    </row>
    <row r="124" spans="1:17" s="12" customFormat="1" ht="27.75" customHeight="1" x14ac:dyDescent="0.15">
      <c r="A124" s="113"/>
      <c r="B124" s="65"/>
      <c r="C124" s="134"/>
      <c r="D124" s="134"/>
      <c r="E124" s="134"/>
      <c r="F124" s="649" t="s">
        <v>581</v>
      </c>
      <c r="G124" s="650"/>
      <c r="H124" s="406"/>
      <c r="I124" s="348">
        <f>SUBTOTAL(9,I125)</f>
        <v>12000</v>
      </c>
      <c r="J124" s="90">
        <f>SUBTOTAL(9,J125)</f>
        <v>12000</v>
      </c>
      <c r="K124" s="60">
        <f t="shared" si="7"/>
        <v>0</v>
      </c>
      <c r="L124"/>
      <c r="M124"/>
      <c r="N124"/>
      <c r="O124"/>
      <c r="P124"/>
      <c r="Q124"/>
    </row>
    <row r="125" spans="1:17" s="12" customFormat="1" ht="27.75" customHeight="1" x14ac:dyDescent="0.15">
      <c r="A125" s="113"/>
      <c r="B125" s="65"/>
      <c r="C125" s="134"/>
      <c r="D125" s="134"/>
      <c r="E125" s="134"/>
      <c r="F125" s="88"/>
      <c r="G125" s="300" t="s">
        <v>582</v>
      </c>
      <c r="H125" s="406" t="s">
        <v>583</v>
      </c>
      <c r="I125" s="348">
        <v>12000</v>
      </c>
      <c r="J125" s="90">
        <v>12000</v>
      </c>
      <c r="K125" s="60">
        <f t="shared" si="7"/>
        <v>0</v>
      </c>
      <c r="L125"/>
      <c r="M125"/>
      <c r="N125"/>
      <c r="O125"/>
      <c r="P125"/>
      <c r="Q125"/>
    </row>
    <row r="126" spans="1:17" ht="27.75" customHeight="1" x14ac:dyDescent="0.15">
      <c r="A126" s="116"/>
      <c r="B126" s="294"/>
      <c r="C126" s="299"/>
      <c r="D126" s="299"/>
      <c r="E126" s="641" t="s">
        <v>283</v>
      </c>
      <c r="F126" s="641"/>
      <c r="G126" s="641"/>
      <c r="H126" s="404"/>
      <c r="I126" s="363">
        <f>SUBTOTAL(9,I127:I128)</f>
        <v>21600</v>
      </c>
      <c r="J126" s="66">
        <f>SUBTOTAL(9,J127:J128)</f>
        <v>21600</v>
      </c>
      <c r="K126" s="106">
        <f t="shared" si="7"/>
        <v>0</v>
      </c>
    </row>
    <row r="127" spans="1:17" ht="27.75" customHeight="1" x14ac:dyDescent="0.15">
      <c r="A127" s="116"/>
      <c r="B127" s="294"/>
      <c r="C127" s="299"/>
      <c r="D127" s="299"/>
      <c r="E127" s="307"/>
      <c r="F127" s="688" t="s">
        <v>362</v>
      </c>
      <c r="G127" s="688"/>
      <c r="H127" s="247"/>
      <c r="I127" s="364">
        <f>SUBTOTAL(9,I128:I128)</f>
        <v>21600</v>
      </c>
      <c r="J127" s="82">
        <f>SUBTOTAL(9,J128:J128)</f>
        <v>21600</v>
      </c>
      <c r="K127" s="75">
        <f t="shared" si="7"/>
        <v>0</v>
      </c>
    </row>
    <row r="128" spans="1:17" ht="27.75" customHeight="1" x14ac:dyDescent="0.15">
      <c r="A128" s="113"/>
      <c r="B128" s="86"/>
      <c r="C128" s="225"/>
      <c r="D128" s="225"/>
      <c r="E128" s="134"/>
      <c r="F128" s="59"/>
      <c r="G128" s="308" t="s">
        <v>364</v>
      </c>
      <c r="H128" s="455" t="s">
        <v>363</v>
      </c>
      <c r="I128" s="365">
        <v>21600</v>
      </c>
      <c r="J128" s="69">
        <v>21600</v>
      </c>
      <c r="K128" s="75">
        <f t="shared" si="7"/>
        <v>0</v>
      </c>
    </row>
    <row r="129" spans="1:115" ht="27.75" customHeight="1" x14ac:dyDescent="0.15">
      <c r="A129" s="116"/>
      <c r="B129" s="294"/>
      <c r="C129" s="299"/>
      <c r="D129" s="299"/>
      <c r="E129" s="641" t="s">
        <v>36</v>
      </c>
      <c r="F129" s="641"/>
      <c r="G129" s="641"/>
      <c r="H129" s="404"/>
      <c r="I129" s="363">
        <f>SUBTOTAL(9,I130:I131)</f>
        <v>14400</v>
      </c>
      <c r="J129" s="66">
        <f>SUBTOTAL(9,J130:J131)</f>
        <v>14400</v>
      </c>
      <c r="K129" s="106">
        <f t="shared" si="7"/>
        <v>0</v>
      </c>
    </row>
    <row r="130" spans="1:115" ht="27.75" customHeight="1" x14ac:dyDescent="0.15">
      <c r="A130" s="116"/>
      <c r="B130" s="294"/>
      <c r="C130" s="299"/>
      <c r="D130" s="299"/>
      <c r="E130" s="307"/>
      <c r="F130" s="688" t="s">
        <v>288</v>
      </c>
      <c r="G130" s="688"/>
      <c r="H130" s="247"/>
      <c r="I130" s="364">
        <f>SUBTOTAL(9,I131:I131)</f>
        <v>14400</v>
      </c>
      <c r="J130" s="82">
        <f>SUBTOTAL(9,J131:J131)</f>
        <v>14400</v>
      </c>
      <c r="K130" s="75">
        <f t="shared" si="7"/>
        <v>0</v>
      </c>
    </row>
    <row r="131" spans="1:115" ht="27.75" customHeight="1" x14ac:dyDescent="0.15">
      <c r="A131" s="113"/>
      <c r="B131" s="86"/>
      <c r="C131" s="225"/>
      <c r="D131" s="225"/>
      <c r="E131" s="134"/>
      <c r="F131" s="59"/>
      <c r="G131" s="308" t="s">
        <v>584</v>
      </c>
      <c r="H131" s="455" t="s">
        <v>365</v>
      </c>
      <c r="I131" s="365">
        <v>14400</v>
      </c>
      <c r="J131" s="69">
        <v>14400</v>
      </c>
      <c r="K131" s="75">
        <f t="shared" si="7"/>
        <v>0</v>
      </c>
    </row>
    <row r="132" spans="1:115" ht="27.75" customHeight="1" x14ac:dyDescent="0.15">
      <c r="A132" s="115"/>
      <c r="B132" s="86"/>
      <c r="C132" s="225"/>
      <c r="D132" s="657" t="s">
        <v>199</v>
      </c>
      <c r="E132" s="657"/>
      <c r="F132" s="657"/>
      <c r="G132" s="657"/>
      <c r="H132" s="426"/>
      <c r="I132" s="383">
        <f>SUBTOTAL(9,I133:I180)</f>
        <v>460000</v>
      </c>
      <c r="J132" s="63">
        <f>SUBTOTAL(9,J133:J180)</f>
        <v>400000</v>
      </c>
      <c r="K132" s="64">
        <f t="shared" si="7"/>
        <v>60000</v>
      </c>
    </row>
    <row r="133" spans="1:115" ht="27.75" customHeight="1" x14ac:dyDescent="0.15">
      <c r="A133" s="234"/>
      <c r="B133" s="294"/>
      <c r="C133" s="299"/>
      <c r="D133" s="291"/>
      <c r="E133" s="641" t="s">
        <v>3</v>
      </c>
      <c r="F133" s="641"/>
      <c r="G133" s="641"/>
      <c r="H133" s="404"/>
      <c r="I133" s="363">
        <f>SUBTOTAL(9,I134:I153)</f>
        <v>88280</v>
      </c>
      <c r="J133" s="66">
        <f>SUBTOTAL(9,J134:J153)</f>
        <v>71880</v>
      </c>
      <c r="K133" s="106">
        <f t="shared" si="7"/>
        <v>16400</v>
      </c>
    </row>
    <row r="134" spans="1:115" ht="27.75" customHeight="1" x14ac:dyDescent="0.15">
      <c r="A134" s="328"/>
      <c r="B134" s="256"/>
      <c r="C134" s="246"/>
      <c r="D134" s="246"/>
      <c r="E134" s="330"/>
      <c r="F134" s="706" t="s">
        <v>193</v>
      </c>
      <c r="G134" s="706"/>
      <c r="H134" s="420"/>
      <c r="I134" s="372">
        <f>SUBTOTAL(9,I135:I142)</f>
        <v>70100</v>
      </c>
      <c r="J134" s="327">
        <f>SUBTOTAL(9,J135:J142)</f>
        <v>56380</v>
      </c>
      <c r="K134" s="107">
        <f t="shared" si="7"/>
        <v>13720</v>
      </c>
    </row>
    <row r="135" spans="1:115" ht="27.75" customHeight="1" x14ac:dyDescent="0.15">
      <c r="A135" s="81"/>
      <c r="B135" s="86"/>
      <c r="C135" s="86"/>
      <c r="D135" s="86"/>
      <c r="E135" s="86"/>
      <c r="F135" s="84"/>
      <c r="G135" s="299" t="s">
        <v>200</v>
      </c>
      <c r="H135" s="252"/>
      <c r="I135" s="365">
        <f>SUBTOTAL(9,I136:I138)</f>
        <v>68000</v>
      </c>
      <c r="J135" s="69">
        <f>SUBTOTAL(9,J136:J138)</f>
        <v>54400</v>
      </c>
      <c r="K135" s="75">
        <f t="shared" si="7"/>
        <v>13600</v>
      </c>
    </row>
    <row r="136" spans="1:115" ht="27.75" customHeight="1" x14ac:dyDescent="0.15">
      <c r="A136" s="81"/>
      <c r="B136" s="86"/>
      <c r="C136" s="225"/>
      <c r="D136" s="86"/>
      <c r="E136" s="86"/>
      <c r="F136" s="298"/>
      <c r="G136" s="299" t="s">
        <v>135</v>
      </c>
      <c r="H136" s="252" t="s">
        <v>619</v>
      </c>
      <c r="I136" s="365">
        <v>35200</v>
      </c>
      <c r="J136" s="69">
        <v>24000</v>
      </c>
      <c r="K136" s="75">
        <f t="shared" si="7"/>
        <v>11200</v>
      </c>
    </row>
    <row r="137" spans="1:115" ht="27.75" customHeight="1" x14ac:dyDescent="0.15">
      <c r="A137" s="115"/>
      <c r="B137" s="86"/>
      <c r="C137" s="225"/>
      <c r="D137" s="225"/>
      <c r="E137" s="225"/>
      <c r="F137" s="298"/>
      <c r="G137" s="299" t="s">
        <v>317</v>
      </c>
      <c r="H137" s="407" t="s">
        <v>620</v>
      </c>
      <c r="I137" s="365">
        <v>32800</v>
      </c>
      <c r="J137" s="69">
        <v>26400</v>
      </c>
      <c r="K137" s="75">
        <f t="shared" si="7"/>
        <v>6400</v>
      </c>
    </row>
    <row r="138" spans="1:115" ht="27.75" customHeight="1" x14ac:dyDescent="0.15">
      <c r="A138" s="81"/>
      <c r="B138" s="86"/>
      <c r="C138" s="86"/>
      <c r="D138" s="86"/>
      <c r="E138" s="86"/>
      <c r="F138" s="298"/>
      <c r="G138" s="299" t="s">
        <v>318</v>
      </c>
      <c r="H138" s="252" t="s">
        <v>874</v>
      </c>
      <c r="I138" s="365">
        <v>0</v>
      </c>
      <c r="J138" s="69">
        <v>4000</v>
      </c>
      <c r="K138" s="75">
        <f t="shared" si="7"/>
        <v>-4000</v>
      </c>
    </row>
    <row r="139" spans="1:115" s="80" customFormat="1" ht="27.75" customHeight="1" x14ac:dyDescent="0.15">
      <c r="A139" s="482"/>
      <c r="B139" s="479"/>
      <c r="C139" s="480"/>
      <c r="D139" s="480"/>
      <c r="E139" s="225"/>
      <c r="F139" s="84"/>
      <c r="G139" s="159" t="s">
        <v>320</v>
      </c>
      <c r="H139" s="264" t="s">
        <v>319</v>
      </c>
      <c r="I139" s="71">
        <v>1000</v>
      </c>
      <c r="J139" s="71">
        <v>1000</v>
      </c>
      <c r="K139" s="71">
        <f>SUBTOTAL(9,K143)</f>
        <v>100</v>
      </c>
      <c r="L139" s="156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</row>
    <row r="140" spans="1:115" s="80" customFormat="1" ht="27.75" customHeight="1" x14ac:dyDescent="0.15">
      <c r="A140" s="115"/>
      <c r="B140" s="86"/>
      <c r="C140" s="225"/>
      <c r="D140" s="225"/>
      <c r="E140" s="227"/>
      <c r="F140" s="155"/>
      <c r="G140" s="159" t="s">
        <v>491</v>
      </c>
      <c r="H140" s="409" t="s">
        <v>621</v>
      </c>
      <c r="I140" s="368">
        <v>100</v>
      </c>
      <c r="J140" s="146">
        <v>180</v>
      </c>
      <c r="K140" s="219">
        <f t="shared" ref="K140:K168" si="9">SUM(I140-J140)</f>
        <v>-80</v>
      </c>
      <c r="L140" s="156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</row>
    <row r="141" spans="1:115" s="143" customFormat="1" ht="27.75" customHeight="1" x14ac:dyDescent="0.15">
      <c r="A141" s="234"/>
      <c r="B141" s="86"/>
      <c r="C141" s="225"/>
      <c r="D141" s="225"/>
      <c r="E141" s="225"/>
      <c r="F141" s="84"/>
      <c r="G141" s="299" t="s">
        <v>160</v>
      </c>
      <c r="H141" s="250" t="s">
        <v>484</v>
      </c>
      <c r="I141" s="365">
        <v>1000</v>
      </c>
      <c r="J141" s="69">
        <v>500</v>
      </c>
      <c r="K141" s="75">
        <f t="shared" si="9"/>
        <v>500</v>
      </c>
      <c r="L141" s="37"/>
      <c r="M141" s="37"/>
      <c r="N141" s="37"/>
      <c r="O141" s="37"/>
    </row>
    <row r="142" spans="1:115" s="52" customFormat="1" ht="27.75" customHeight="1" x14ac:dyDescent="0.15">
      <c r="A142" s="113"/>
      <c r="B142" s="65"/>
      <c r="C142" s="134"/>
      <c r="D142" s="134"/>
      <c r="E142" s="134"/>
      <c r="F142" s="162"/>
      <c r="G142" s="163" t="s">
        <v>272</v>
      </c>
      <c r="H142" s="409" t="s">
        <v>875</v>
      </c>
      <c r="I142" s="369">
        <v>0</v>
      </c>
      <c r="J142" s="164">
        <v>300</v>
      </c>
      <c r="K142" s="220">
        <f t="shared" si="9"/>
        <v>-300</v>
      </c>
      <c r="L142" s="161"/>
      <c r="M142" s="37"/>
      <c r="N142" s="37"/>
      <c r="O142" s="37"/>
      <c r="P142" s="37"/>
      <c r="Q142" s="37"/>
      <c r="R142" s="37"/>
      <c r="S142" s="37"/>
      <c r="T142" s="37"/>
      <c r="U142" s="37"/>
    </row>
    <row r="143" spans="1:115" ht="27.75" customHeight="1" x14ac:dyDescent="0.15">
      <c r="A143" s="234"/>
      <c r="B143" s="294"/>
      <c r="C143" s="299"/>
      <c r="D143" s="299"/>
      <c r="E143" s="299"/>
      <c r="F143" s="653" t="s">
        <v>22</v>
      </c>
      <c r="G143" s="653"/>
      <c r="H143" s="252"/>
      <c r="I143" s="365">
        <f>SUBTOTAL(9,I144:I145)</f>
        <v>500</v>
      </c>
      <c r="J143" s="69">
        <f>SUBTOTAL(9,J144:J145)</f>
        <v>400</v>
      </c>
      <c r="K143" s="75">
        <f t="shared" si="9"/>
        <v>100</v>
      </c>
    </row>
    <row r="144" spans="1:115" ht="27.75" customHeight="1" x14ac:dyDescent="0.15">
      <c r="A144" s="115"/>
      <c r="B144" s="86"/>
      <c r="C144" s="225"/>
      <c r="D144" s="225"/>
      <c r="E144" s="225"/>
      <c r="F144" s="84"/>
      <c r="G144" s="299" t="s">
        <v>25</v>
      </c>
      <c r="H144" s="252"/>
      <c r="I144" s="365">
        <f>SUBTOTAL(9,I145:I145)</f>
        <v>500</v>
      </c>
      <c r="J144" s="69">
        <f>SUBTOTAL(9,J145:J145)</f>
        <v>400</v>
      </c>
      <c r="K144" s="75">
        <f t="shared" si="9"/>
        <v>100</v>
      </c>
    </row>
    <row r="145" spans="1:11" ht="27.75" customHeight="1" x14ac:dyDescent="0.15">
      <c r="A145" s="81"/>
      <c r="B145" s="86"/>
      <c r="C145" s="225"/>
      <c r="D145" s="86"/>
      <c r="E145" s="86"/>
      <c r="F145" s="84"/>
      <c r="G145" s="299" t="s">
        <v>74</v>
      </c>
      <c r="H145" s="570" t="s">
        <v>935</v>
      </c>
      <c r="I145" s="365">
        <v>500</v>
      </c>
      <c r="J145" s="69">
        <v>400</v>
      </c>
      <c r="K145" s="75">
        <f t="shared" si="9"/>
        <v>100</v>
      </c>
    </row>
    <row r="146" spans="1:11" ht="27.75" customHeight="1" x14ac:dyDescent="0.15">
      <c r="A146" s="234"/>
      <c r="B146" s="294"/>
      <c r="C146" s="294"/>
      <c r="D146" s="299"/>
      <c r="E146" s="300"/>
      <c r="F146" s="649" t="s">
        <v>13</v>
      </c>
      <c r="G146" s="670"/>
      <c r="H146" s="252"/>
      <c r="I146" s="365">
        <f>SUBTOTAL(9,I147:I153)</f>
        <v>17680</v>
      </c>
      <c r="J146" s="69">
        <f>SUBTOTAL(9,J147:J153)</f>
        <v>15100</v>
      </c>
      <c r="K146" s="75">
        <f t="shared" si="9"/>
        <v>2580</v>
      </c>
    </row>
    <row r="147" spans="1:11" ht="27.75" customHeight="1" x14ac:dyDescent="0.15">
      <c r="A147" s="115"/>
      <c r="B147" s="86"/>
      <c r="C147" s="225"/>
      <c r="D147" s="225"/>
      <c r="E147" s="225"/>
      <c r="F147" s="84"/>
      <c r="G147" s="299" t="s">
        <v>321</v>
      </c>
      <c r="H147" s="250"/>
      <c r="I147" s="365">
        <v>4000</v>
      </c>
      <c r="J147" s="69">
        <v>2700</v>
      </c>
      <c r="K147" s="75">
        <f t="shared" si="9"/>
        <v>1300</v>
      </c>
    </row>
    <row r="148" spans="1:11" ht="27.75" customHeight="1" x14ac:dyDescent="0.15">
      <c r="A148" s="115"/>
      <c r="B148" s="86"/>
      <c r="C148" s="225"/>
      <c r="D148" s="225"/>
      <c r="E148" s="225"/>
      <c r="F148" s="84"/>
      <c r="G148" s="299" t="s">
        <v>322</v>
      </c>
      <c r="H148" s="258" t="s">
        <v>876</v>
      </c>
      <c r="I148" s="365">
        <v>1000</v>
      </c>
      <c r="J148" s="69">
        <v>400</v>
      </c>
      <c r="K148" s="75">
        <f t="shared" si="9"/>
        <v>600</v>
      </c>
    </row>
    <row r="149" spans="1:11" ht="27.75" customHeight="1" x14ac:dyDescent="0.15">
      <c r="A149" s="115"/>
      <c r="B149" s="86"/>
      <c r="C149" s="225"/>
      <c r="D149" s="225"/>
      <c r="E149" s="225"/>
      <c r="F149" s="84"/>
      <c r="G149" s="299" t="s">
        <v>75</v>
      </c>
      <c r="H149" s="252" t="s">
        <v>877</v>
      </c>
      <c r="I149" s="365">
        <v>2100</v>
      </c>
      <c r="J149" s="69">
        <v>2100</v>
      </c>
      <c r="K149" s="75">
        <f t="shared" si="9"/>
        <v>0</v>
      </c>
    </row>
    <row r="150" spans="1:11" ht="27.75" customHeight="1" x14ac:dyDescent="0.15">
      <c r="A150" s="115"/>
      <c r="B150" s="86"/>
      <c r="C150" s="225"/>
      <c r="D150" s="225"/>
      <c r="E150" s="225"/>
      <c r="F150" s="84"/>
      <c r="G150" s="299" t="s">
        <v>76</v>
      </c>
      <c r="H150" s="252" t="s">
        <v>878</v>
      </c>
      <c r="I150" s="365">
        <v>1400</v>
      </c>
      <c r="J150" s="69">
        <v>1400</v>
      </c>
      <c r="K150" s="75">
        <f t="shared" si="9"/>
        <v>0</v>
      </c>
    </row>
    <row r="151" spans="1:11" ht="27.75" customHeight="1" x14ac:dyDescent="0.15">
      <c r="A151" s="115"/>
      <c r="B151" s="86"/>
      <c r="C151" s="225"/>
      <c r="D151" s="225"/>
      <c r="E151" s="225"/>
      <c r="F151" s="298"/>
      <c r="G151" s="157" t="s">
        <v>323</v>
      </c>
      <c r="H151" s="571" t="s">
        <v>936</v>
      </c>
      <c r="I151" s="365">
        <v>6500</v>
      </c>
      <c r="J151" s="69">
        <v>7000</v>
      </c>
      <c r="K151" s="75">
        <f t="shared" si="9"/>
        <v>-500</v>
      </c>
    </row>
    <row r="152" spans="1:11" ht="27.75" customHeight="1" x14ac:dyDescent="0.15">
      <c r="A152" s="115"/>
      <c r="B152" s="86"/>
      <c r="C152" s="225"/>
      <c r="D152" s="225"/>
      <c r="E152" s="225"/>
      <c r="F152" s="298"/>
      <c r="G152" s="299" t="s">
        <v>492</v>
      </c>
      <c r="H152" s="252"/>
      <c r="I152" s="365">
        <v>2480</v>
      </c>
      <c r="J152" s="69">
        <v>1300</v>
      </c>
      <c r="K152" s="75">
        <f t="shared" si="9"/>
        <v>1180</v>
      </c>
    </row>
    <row r="153" spans="1:11" ht="27.75" customHeight="1" x14ac:dyDescent="0.15">
      <c r="A153" s="115"/>
      <c r="B153" s="86"/>
      <c r="C153" s="225"/>
      <c r="D153" s="225"/>
      <c r="E153" s="225"/>
      <c r="F153" s="298"/>
      <c r="G153" s="299" t="s">
        <v>833</v>
      </c>
      <c r="H153" s="252" t="s">
        <v>493</v>
      </c>
      <c r="I153" s="365">
        <v>200</v>
      </c>
      <c r="J153" s="69">
        <v>200</v>
      </c>
      <c r="K153" s="75">
        <f t="shared" si="9"/>
        <v>0</v>
      </c>
    </row>
    <row r="154" spans="1:11" ht="27.75" customHeight="1" x14ac:dyDescent="0.15">
      <c r="A154" s="234"/>
      <c r="B154" s="294"/>
      <c r="C154" s="299"/>
      <c r="D154" s="299"/>
      <c r="E154" s="641" t="s">
        <v>6</v>
      </c>
      <c r="F154" s="641"/>
      <c r="G154" s="641"/>
      <c r="H154" s="404"/>
      <c r="I154" s="363">
        <f>SUBTOTAL(9,I155:I158)</f>
        <v>7120</v>
      </c>
      <c r="J154" s="66">
        <f>SUBTOTAL(9,J155:J158)</f>
        <v>5920</v>
      </c>
      <c r="K154" s="106">
        <f t="shared" si="9"/>
        <v>1200</v>
      </c>
    </row>
    <row r="155" spans="1:11" ht="27.75" customHeight="1" x14ac:dyDescent="0.15">
      <c r="A155" s="234"/>
      <c r="B155" s="294"/>
      <c r="C155" s="299"/>
      <c r="D155" s="299"/>
      <c r="E155" s="291"/>
      <c r="F155" s="642" t="s">
        <v>7</v>
      </c>
      <c r="G155" s="642"/>
      <c r="H155" s="247"/>
      <c r="I155" s="364">
        <f>SUBTOTAL(9,I156:I158)</f>
        <v>7120</v>
      </c>
      <c r="J155" s="82">
        <f>SUBTOTAL(9,J156:J158)</f>
        <v>5920</v>
      </c>
      <c r="K155" s="75">
        <f t="shared" si="9"/>
        <v>1200</v>
      </c>
    </row>
    <row r="156" spans="1:11" ht="27.75" customHeight="1" x14ac:dyDescent="0.15">
      <c r="A156" s="115"/>
      <c r="B156" s="86"/>
      <c r="C156" s="225"/>
      <c r="D156" s="225"/>
      <c r="E156" s="225"/>
      <c r="F156" s="84"/>
      <c r="G156" s="299" t="s">
        <v>73</v>
      </c>
      <c r="H156" s="248" t="s">
        <v>622</v>
      </c>
      <c r="I156" s="365">
        <v>1200</v>
      </c>
      <c r="J156" s="69">
        <v>960</v>
      </c>
      <c r="K156" s="75">
        <f t="shared" si="9"/>
        <v>240</v>
      </c>
    </row>
    <row r="157" spans="1:11" ht="27.75" customHeight="1" x14ac:dyDescent="0.15">
      <c r="A157" s="115"/>
      <c r="B157" s="86"/>
      <c r="C157" s="225"/>
      <c r="D157" s="225"/>
      <c r="E157" s="225"/>
      <c r="F157" s="84"/>
      <c r="G157" s="299" t="s">
        <v>67</v>
      </c>
      <c r="H157" s="248" t="s">
        <v>623</v>
      </c>
      <c r="I157" s="365">
        <v>3920</v>
      </c>
      <c r="J157" s="69">
        <v>3360</v>
      </c>
      <c r="K157" s="75">
        <f t="shared" si="9"/>
        <v>560</v>
      </c>
    </row>
    <row r="158" spans="1:11" ht="27.75" customHeight="1" x14ac:dyDescent="0.15">
      <c r="A158" s="115"/>
      <c r="B158" s="86"/>
      <c r="C158" s="225"/>
      <c r="D158" s="225"/>
      <c r="E158" s="225"/>
      <c r="F158" s="84"/>
      <c r="G158" s="299" t="s">
        <v>68</v>
      </c>
      <c r="H158" s="248" t="s">
        <v>624</v>
      </c>
      <c r="I158" s="365">
        <v>2000</v>
      </c>
      <c r="J158" s="69">
        <v>1600</v>
      </c>
      <c r="K158" s="107">
        <f t="shared" si="9"/>
        <v>400</v>
      </c>
    </row>
    <row r="159" spans="1:11" ht="27.75" customHeight="1" x14ac:dyDescent="0.15">
      <c r="A159" s="234"/>
      <c r="B159" s="294"/>
      <c r="C159" s="299"/>
      <c r="D159" s="299"/>
      <c r="E159" s="641" t="s">
        <v>5</v>
      </c>
      <c r="F159" s="641"/>
      <c r="G159" s="641"/>
      <c r="H159" s="404"/>
      <c r="I159" s="363">
        <f>SUBTOTAL(9,I160:I166)</f>
        <v>22000</v>
      </c>
      <c r="J159" s="66">
        <f>SUBTOTAL(9,J160:J166)</f>
        <v>20830</v>
      </c>
      <c r="K159" s="67">
        <f t="shared" si="9"/>
        <v>1170</v>
      </c>
    </row>
    <row r="160" spans="1:11" ht="27.75" customHeight="1" x14ac:dyDescent="0.15">
      <c r="A160" s="328"/>
      <c r="B160" s="256"/>
      <c r="C160" s="246"/>
      <c r="D160" s="246"/>
      <c r="E160" s="331"/>
      <c r="F160" s="706" t="s">
        <v>23</v>
      </c>
      <c r="G160" s="706"/>
      <c r="H160" s="420"/>
      <c r="I160" s="372">
        <f>SUBTOTAL(9,I161:I166)</f>
        <v>22000</v>
      </c>
      <c r="J160" s="327">
        <f>SUBTOTAL(9,J161:J166)</f>
        <v>20830</v>
      </c>
      <c r="K160" s="107">
        <f t="shared" si="9"/>
        <v>1170</v>
      </c>
    </row>
    <row r="161" spans="1:19" ht="27.75" customHeight="1" x14ac:dyDescent="0.15">
      <c r="A161" s="81"/>
      <c r="B161" s="86"/>
      <c r="C161" s="86"/>
      <c r="D161" s="86"/>
      <c r="E161" s="225"/>
      <c r="F161" s="298"/>
      <c r="G161" s="299" t="s">
        <v>136</v>
      </c>
      <c r="H161" s="252" t="s">
        <v>625</v>
      </c>
      <c r="I161" s="365">
        <v>7000</v>
      </c>
      <c r="J161" s="69">
        <v>7000</v>
      </c>
      <c r="K161" s="75">
        <f t="shared" si="9"/>
        <v>0</v>
      </c>
    </row>
    <row r="162" spans="1:19" ht="27.75" customHeight="1" x14ac:dyDescent="0.15">
      <c r="A162" s="115"/>
      <c r="B162" s="86"/>
      <c r="C162" s="86"/>
      <c r="D162" s="86"/>
      <c r="E162" s="86"/>
      <c r="F162" s="182"/>
      <c r="G162" s="260" t="s">
        <v>494</v>
      </c>
      <c r="H162" s="264" t="s">
        <v>626</v>
      </c>
      <c r="I162" s="365">
        <v>3500</v>
      </c>
      <c r="J162" s="69">
        <v>3000</v>
      </c>
      <c r="K162" s="75">
        <f t="shared" si="9"/>
        <v>500</v>
      </c>
    </row>
    <row r="163" spans="1:19" ht="27.75" customHeight="1" x14ac:dyDescent="0.15">
      <c r="A163" s="115"/>
      <c r="B163" s="86"/>
      <c r="C163" s="225"/>
      <c r="D163" s="225"/>
      <c r="E163" s="225"/>
      <c r="F163" s="84"/>
      <c r="G163" s="300" t="s">
        <v>137</v>
      </c>
      <c r="H163" s="252" t="s">
        <v>627</v>
      </c>
      <c r="I163" s="365">
        <v>1750</v>
      </c>
      <c r="J163" s="69">
        <v>1890</v>
      </c>
      <c r="K163" s="75">
        <f t="shared" si="9"/>
        <v>-140</v>
      </c>
    </row>
    <row r="164" spans="1:19" ht="27.75" customHeight="1" x14ac:dyDescent="0.15">
      <c r="A164" s="115"/>
      <c r="B164" s="86"/>
      <c r="C164" s="86"/>
      <c r="D164" s="86"/>
      <c r="E164" s="225"/>
      <c r="F164" s="298"/>
      <c r="G164" s="300" t="s">
        <v>138</v>
      </c>
      <c r="H164" s="248" t="s">
        <v>628</v>
      </c>
      <c r="I164" s="69">
        <v>8100</v>
      </c>
      <c r="J164" s="69">
        <v>8100</v>
      </c>
      <c r="K164" s="75">
        <f t="shared" si="9"/>
        <v>0</v>
      </c>
    </row>
    <row r="165" spans="1:19" ht="27.75" customHeight="1" x14ac:dyDescent="0.15">
      <c r="A165" s="81"/>
      <c r="B165" s="86"/>
      <c r="C165" s="225"/>
      <c r="D165" s="225"/>
      <c r="E165" s="86"/>
      <c r="F165" s="298"/>
      <c r="G165" s="299" t="s">
        <v>139</v>
      </c>
      <c r="H165" s="248" t="s">
        <v>140</v>
      </c>
      <c r="I165" s="365">
        <v>300</v>
      </c>
      <c r="J165" s="69">
        <v>300</v>
      </c>
      <c r="K165" s="75">
        <f t="shared" si="9"/>
        <v>0</v>
      </c>
    </row>
    <row r="166" spans="1:19" ht="27.75" customHeight="1" x14ac:dyDescent="0.15">
      <c r="A166" s="115"/>
      <c r="B166" s="86"/>
      <c r="C166" s="225"/>
      <c r="D166" s="225"/>
      <c r="E166" s="225"/>
      <c r="F166" s="84"/>
      <c r="G166" s="300" t="s">
        <v>70</v>
      </c>
      <c r="H166" s="252" t="s">
        <v>629</v>
      </c>
      <c r="I166" s="365">
        <v>1350</v>
      </c>
      <c r="J166" s="69">
        <v>540</v>
      </c>
      <c r="K166" s="75">
        <f t="shared" si="9"/>
        <v>810</v>
      </c>
    </row>
    <row r="167" spans="1:19" ht="27.75" customHeight="1" x14ac:dyDescent="0.15">
      <c r="A167" s="234"/>
      <c r="B167" s="294"/>
      <c r="C167" s="299"/>
      <c r="D167" s="299"/>
      <c r="E167" s="641" t="s">
        <v>495</v>
      </c>
      <c r="F167" s="641"/>
      <c r="G167" s="641"/>
      <c r="H167" s="404"/>
      <c r="I167" s="363">
        <f>SUBTOTAL(9,I168:I171)</f>
        <v>92400</v>
      </c>
      <c r="J167" s="66">
        <f>SUBTOTAL(9,J168:J171)</f>
        <v>88500</v>
      </c>
      <c r="K167" s="106">
        <f t="shared" si="9"/>
        <v>3900</v>
      </c>
    </row>
    <row r="168" spans="1:19" ht="27.75" customHeight="1" x14ac:dyDescent="0.15">
      <c r="A168" s="234"/>
      <c r="B168" s="294"/>
      <c r="C168" s="299"/>
      <c r="D168" s="299"/>
      <c r="E168" s="291"/>
      <c r="F168" s="642" t="s">
        <v>496</v>
      </c>
      <c r="G168" s="642"/>
      <c r="H168" s="247"/>
      <c r="I168" s="364">
        <f>SUBTOTAL(9,I169:I171)</f>
        <v>92400</v>
      </c>
      <c r="J168" s="82">
        <f>SUBTOTAL(9,J169:J171)</f>
        <v>88500</v>
      </c>
      <c r="K168" s="83">
        <f t="shared" si="9"/>
        <v>3900</v>
      </c>
    </row>
    <row r="169" spans="1:19" ht="27.75" customHeight="1" x14ac:dyDescent="0.15">
      <c r="A169" s="115"/>
      <c r="B169" s="86"/>
      <c r="C169" s="225"/>
      <c r="D169" s="225"/>
      <c r="E169" s="225"/>
      <c r="F169" s="298"/>
      <c r="G169" s="300" t="s">
        <v>141</v>
      </c>
      <c r="H169" s="248" t="s">
        <v>630</v>
      </c>
      <c r="I169" s="365">
        <v>15500</v>
      </c>
      <c r="J169" s="69">
        <v>13500</v>
      </c>
      <c r="K169" s="75">
        <f t="shared" ref="K169:K182" si="10">SUM(I169-J169)</f>
        <v>2000</v>
      </c>
    </row>
    <row r="170" spans="1:19" ht="27.75" customHeight="1" x14ac:dyDescent="0.15">
      <c r="A170" s="115"/>
      <c r="B170" s="86"/>
      <c r="C170" s="225"/>
      <c r="D170" s="225"/>
      <c r="E170" s="225"/>
      <c r="F170" s="298"/>
      <c r="G170" s="299" t="s">
        <v>177</v>
      </c>
      <c r="H170" s="252" t="s">
        <v>631</v>
      </c>
      <c r="I170" s="365">
        <v>43500</v>
      </c>
      <c r="J170" s="69">
        <v>45000</v>
      </c>
      <c r="K170" s="75">
        <f t="shared" si="10"/>
        <v>-1500</v>
      </c>
    </row>
    <row r="171" spans="1:19" ht="27.75" customHeight="1" x14ac:dyDescent="0.15">
      <c r="A171" s="115"/>
      <c r="B171" s="86"/>
      <c r="C171" s="225"/>
      <c r="D171" s="225"/>
      <c r="E171" s="225"/>
      <c r="F171" s="298"/>
      <c r="G171" s="300" t="s">
        <v>142</v>
      </c>
      <c r="H171" s="248" t="s">
        <v>632</v>
      </c>
      <c r="I171" s="365">
        <v>33400</v>
      </c>
      <c r="J171" s="69">
        <v>30000</v>
      </c>
      <c r="K171" s="75">
        <f t="shared" si="10"/>
        <v>3400</v>
      </c>
    </row>
    <row r="172" spans="1:19" ht="27.75" customHeight="1" x14ac:dyDescent="0.15">
      <c r="A172" s="234"/>
      <c r="B172" s="294"/>
      <c r="C172" s="299"/>
      <c r="D172" s="299"/>
      <c r="E172" s="641" t="s">
        <v>197</v>
      </c>
      <c r="F172" s="641"/>
      <c r="G172" s="641"/>
      <c r="H172" s="404"/>
      <c r="I172" s="363">
        <f>SUBTOTAL(9,I173:I180)</f>
        <v>250200</v>
      </c>
      <c r="J172" s="66">
        <f>SUBTOTAL(9,J173:J180)</f>
        <v>212870</v>
      </c>
      <c r="K172" s="106">
        <f t="shared" si="10"/>
        <v>37330</v>
      </c>
    </row>
    <row r="173" spans="1:19" ht="27.75" customHeight="1" x14ac:dyDescent="0.15">
      <c r="A173" s="234"/>
      <c r="B173" s="294"/>
      <c r="C173" s="299"/>
      <c r="D173" s="299"/>
      <c r="E173" s="291"/>
      <c r="F173" s="642" t="s">
        <v>28</v>
      </c>
      <c r="G173" s="642"/>
      <c r="H173" s="247"/>
      <c r="I173" s="364">
        <f>SUBTOTAL(9,I174:I180)</f>
        <v>250200</v>
      </c>
      <c r="J173" s="82">
        <f>SUBTOTAL(9,J174:J180)</f>
        <v>212870</v>
      </c>
      <c r="K173" s="75">
        <f t="shared" si="10"/>
        <v>37330</v>
      </c>
    </row>
    <row r="174" spans="1:19" ht="27.75" customHeight="1" x14ac:dyDescent="0.15">
      <c r="A174" s="234"/>
      <c r="B174" s="294"/>
      <c r="C174" s="299"/>
      <c r="D174" s="299"/>
      <c r="E174" s="299"/>
      <c r="F174" s="298"/>
      <c r="G174" s="299" t="s">
        <v>531</v>
      </c>
      <c r="H174" s="252" t="s">
        <v>249</v>
      </c>
      <c r="I174" s="365">
        <f>SUBTOTAL(9,I175:I177)</f>
        <v>181000</v>
      </c>
      <c r="J174" s="69">
        <f>SUBTOTAL(9,J175:J177)</f>
        <v>152120</v>
      </c>
      <c r="K174" s="75">
        <f t="shared" si="10"/>
        <v>28880</v>
      </c>
    </row>
    <row r="175" spans="1:19" s="143" customFormat="1" ht="27.75" customHeight="1" x14ac:dyDescent="0.15">
      <c r="A175" s="115"/>
      <c r="B175" s="86"/>
      <c r="C175" s="228"/>
      <c r="D175" s="228"/>
      <c r="E175" s="228"/>
      <c r="F175" s="158"/>
      <c r="G175" s="159" t="s">
        <v>915</v>
      </c>
      <c r="H175" s="252" t="s">
        <v>633</v>
      </c>
      <c r="I175" s="365">
        <v>70200</v>
      </c>
      <c r="J175" s="69">
        <v>62400</v>
      </c>
      <c r="K175" s="75">
        <f t="shared" ref="K175:K177" si="11">SUM(I175-J175)</f>
        <v>7800</v>
      </c>
      <c r="L175" s="161"/>
      <c r="M175" s="37"/>
      <c r="N175" s="37"/>
      <c r="O175" s="37"/>
      <c r="P175" s="37"/>
      <c r="Q175" s="37"/>
      <c r="R175" s="37"/>
      <c r="S175" s="37"/>
    </row>
    <row r="176" spans="1:19" s="143" customFormat="1" ht="27.75" customHeight="1" x14ac:dyDescent="0.15">
      <c r="A176" s="456"/>
      <c r="B176" s="457"/>
      <c r="C176" s="225"/>
      <c r="D176" s="225"/>
      <c r="E176" s="225"/>
      <c r="F176" s="298"/>
      <c r="G176" s="157" t="s">
        <v>634</v>
      </c>
      <c r="H176" s="411" t="s">
        <v>635</v>
      </c>
      <c r="I176" s="370">
        <v>16000</v>
      </c>
      <c r="J176" s="72">
        <v>8720</v>
      </c>
      <c r="K176" s="221">
        <f t="shared" si="11"/>
        <v>7280</v>
      </c>
      <c r="L176" s="161"/>
      <c r="M176" s="37"/>
      <c r="N176" s="37"/>
      <c r="O176" s="37"/>
      <c r="P176" s="37"/>
      <c r="Q176" s="37"/>
      <c r="R176" s="37"/>
      <c r="S176" s="37"/>
    </row>
    <row r="177" spans="1:119" s="143" customFormat="1" ht="27.75" customHeight="1" x14ac:dyDescent="0.15">
      <c r="A177" s="456"/>
      <c r="B177" s="457"/>
      <c r="C177" s="228"/>
      <c r="D177" s="228"/>
      <c r="E177" s="228"/>
      <c r="F177" s="302"/>
      <c r="G177" s="157" t="s">
        <v>636</v>
      </c>
      <c r="H177" s="412" t="s">
        <v>637</v>
      </c>
      <c r="I177" s="370">
        <v>94800</v>
      </c>
      <c r="J177" s="72">
        <v>81000</v>
      </c>
      <c r="K177" s="75">
        <f t="shared" si="11"/>
        <v>13800</v>
      </c>
      <c r="L177" s="161"/>
      <c r="M177" s="37"/>
      <c r="N177" s="37"/>
      <c r="O177" s="37"/>
      <c r="P177" s="37"/>
      <c r="Q177" s="37"/>
      <c r="R177" s="37"/>
      <c r="S177" s="37"/>
    </row>
    <row r="178" spans="1:119" ht="27.75" customHeight="1" x14ac:dyDescent="0.15">
      <c r="A178" s="115"/>
      <c r="B178" s="86"/>
      <c r="C178" s="225"/>
      <c r="D178" s="225"/>
      <c r="E178" s="225"/>
      <c r="F178" s="298"/>
      <c r="G178" s="299" t="s">
        <v>72</v>
      </c>
      <c r="H178" s="252" t="s">
        <v>638</v>
      </c>
      <c r="I178" s="365">
        <v>13500</v>
      </c>
      <c r="J178" s="69">
        <v>9450</v>
      </c>
      <c r="K178" s="75">
        <f t="shared" si="10"/>
        <v>4050</v>
      </c>
    </row>
    <row r="179" spans="1:119" ht="27.75" customHeight="1" x14ac:dyDescent="0.15">
      <c r="A179" s="115"/>
      <c r="B179" s="86"/>
      <c r="C179" s="225"/>
      <c r="D179" s="225"/>
      <c r="E179" s="225"/>
      <c r="F179" s="298"/>
      <c r="G179" s="299" t="s">
        <v>143</v>
      </c>
      <c r="H179" s="248" t="s">
        <v>639</v>
      </c>
      <c r="I179" s="365">
        <v>12500</v>
      </c>
      <c r="J179" s="69">
        <v>8100</v>
      </c>
      <c r="K179" s="75">
        <f t="shared" si="10"/>
        <v>4400</v>
      </c>
    </row>
    <row r="180" spans="1:119" ht="27.75" customHeight="1" x14ac:dyDescent="0.15">
      <c r="A180" s="115"/>
      <c r="B180" s="86"/>
      <c r="C180" s="225"/>
      <c r="D180" s="225"/>
      <c r="E180" s="225"/>
      <c r="F180" s="298"/>
      <c r="G180" s="299" t="s">
        <v>144</v>
      </c>
      <c r="H180" s="248" t="s">
        <v>640</v>
      </c>
      <c r="I180" s="365">
        <v>43200</v>
      </c>
      <c r="J180" s="69">
        <v>43200</v>
      </c>
      <c r="K180" s="75">
        <f t="shared" si="10"/>
        <v>0</v>
      </c>
    </row>
    <row r="181" spans="1:119" ht="27.75" customHeight="1" x14ac:dyDescent="0.15">
      <c r="A181" s="115"/>
      <c r="B181" s="86"/>
      <c r="C181" s="225"/>
      <c r="D181" s="657" t="s">
        <v>256</v>
      </c>
      <c r="E181" s="657"/>
      <c r="F181" s="657"/>
      <c r="G181" s="657"/>
      <c r="H181" s="426"/>
      <c r="I181" s="383">
        <f>SUBTOTAL(9,I182:I199)</f>
        <v>330000</v>
      </c>
      <c r="J181" s="63">
        <f>SUBTOTAL(9,J182:J199)</f>
        <v>293600</v>
      </c>
      <c r="K181" s="64">
        <f t="shared" si="10"/>
        <v>36400</v>
      </c>
    </row>
    <row r="182" spans="1:119" s="143" customFormat="1" ht="27.75" customHeight="1" x14ac:dyDescent="0.15">
      <c r="A182" s="234"/>
      <c r="B182" s="297"/>
      <c r="C182" s="70"/>
      <c r="D182" s="229"/>
      <c r="E182" s="641" t="s">
        <v>176</v>
      </c>
      <c r="F182" s="641"/>
      <c r="G182" s="641"/>
      <c r="H182" s="404"/>
      <c r="I182" s="363">
        <f>SUBTOTAL(9,I183:I184)</f>
        <v>2000</v>
      </c>
      <c r="J182" s="66">
        <f>SUBTOTAL(9,J183:J184)</f>
        <v>3000</v>
      </c>
      <c r="K182" s="165">
        <f t="shared" si="10"/>
        <v>-1000</v>
      </c>
      <c r="L182" s="161"/>
      <c r="M182" s="37"/>
      <c r="N182" s="37"/>
      <c r="O182" s="37"/>
      <c r="P182" s="37"/>
      <c r="Q182" s="37"/>
      <c r="R182" s="37"/>
      <c r="S182" s="37"/>
    </row>
    <row r="183" spans="1:119" s="143" customFormat="1" ht="27.75" customHeight="1" x14ac:dyDescent="0.15">
      <c r="A183" s="458"/>
      <c r="B183" s="297"/>
      <c r="C183" s="70"/>
      <c r="D183" s="70"/>
      <c r="E183" s="70"/>
      <c r="F183" s="727" t="s">
        <v>22</v>
      </c>
      <c r="G183" s="727"/>
      <c r="H183" s="264"/>
      <c r="I183" s="371">
        <f>SUBTOTAL(9,I184)</f>
        <v>2000</v>
      </c>
      <c r="J183" s="71">
        <f>SUBTOTAL(9,J184)</f>
        <v>3000</v>
      </c>
      <c r="K183" s="167">
        <f>SUBTOTAL(9,K184)</f>
        <v>-1000</v>
      </c>
      <c r="L183" s="161"/>
      <c r="M183" s="37"/>
      <c r="N183" s="37"/>
      <c r="O183" s="37"/>
      <c r="P183" s="37"/>
      <c r="Q183" s="37"/>
      <c r="R183" s="37"/>
      <c r="S183" s="37"/>
    </row>
    <row r="184" spans="1:119" s="143" customFormat="1" ht="27.75" customHeight="1" x14ac:dyDescent="0.15">
      <c r="A184" s="456"/>
      <c r="B184" s="457"/>
      <c r="C184" s="228"/>
      <c r="D184" s="228"/>
      <c r="E184" s="228"/>
      <c r="F184" s="166"/>
      <c r="G184" s="303" t="s">
        <v>202</v>
      </c>
      <c r="H184" s="325" t="s">
        <v>827</v>
      </c>
      <c r="I184" s="370">
        <v>2000</v>
      </c>
      <c r="J184" s="72">
        <v>3000</v>
      </c>
      <c r="K184" s="222">
        <f>SUM(I184-J184)</f>
        <v>-1000</v>
      </c>
      <c r="L184" s="161"/>
      <c r="M184" s="37"/>
      <c r="N184" s="37"/>
      <c r="O184" s="37"/>
      <c r="P184" s="37"/>
      <c r="Q184" s="37"/>
      <c r="R184" s="37"/>
      <c r="S184" s="37"/>
    </row>
    <row r="185" spans="1:119" s="37" customFormat="1" ht="27.75" customHeight="1" x14ac:dyDescent="0.15">
      <c r="A185" s="458"/>
      <c r="B185" s="296"/>
      <c r="C185" s="303"/>
      <c r="D185" s="303"/>
      <c r="E185" s="641" t="s">
        <v>5</v>
      </c>
      <c r="F185" s="641"/>
      <c r="G185" s="641"/>
      <c r="H185" s="404"/>
      <c r="I185" s="363">
        <f>SUBTOTAL(9,I186:I187)</f>
        <v>2000</v>
      </c>
      <c r="J185" s="66">
        <f>SUBTOTAL(9,J186:J187)</f>
        <v>3600</v>
      </c>
      <c r="K185" s="112">
        <f>SUM(I185-J185)</f>
        <v>-1600</v>
      </c>
      <c r="L185" s="161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  <c r="AU185" s="143"/>
      <c r="AV185" s="143"/>
      <c r="AW185" s="143"/>
      <c r="AX185" s="143"/>
      <c r="AY185" s="143"/>
      <c r="AZ185" s="143"/>
      <c r="BA185" s="143"/>
      <c r="BB185" s="143"/>
      <c r="BC185" s="143"/>
      <c r="BD185" s="143"/>
      <c r="BE185" s="143"/>
      <c r="BF185" s="143"/>
      <c r="BG185" s="143"/>
      <c r="BH185" s="143"/>
      <c r="BI185" s="143"/>
      <c r="BJ185" s="143"/>
      <c r="BK185" s="143"/>
      <c r="BL185" s="143"/>
      <c r="BM185" s="143"/>
      <c r="BN185" s="143"/>
      <c r="BO185" s="143"/>
      <c r="BP185" s="143"/>
      <c r="BQ185" s="143"/>
      <c r="BR185" s="143"/>
      <c r="BS185" s="143"/>
      <c r="BT185" s="143"/>
      <c r="BU185" s="143"/>
      <c r="BV185" s="143"/>
      <c r="BW185" s="143"/>
      <c r="BX185" s="143"/>
      <c r="BY185" s="143"/>
      <c r="BZ185" s="143"/>
      <c r="CA185" s="143"/>
      <c r="CB185" s="143"/>
      <c r="CC185" s="143"/>
      <c r="CD185" s="143"/>
      <c r="CE185" s="143"/>
      <c r="CF185" s="143"/>
      <c r="CG185" s="143"/>
      <c r="CH185" s="143"/>
      <c r="CI185" s="143"/>
      <c r="CJ185" s="143"/>
      <c r="CK185" s="143"/>
      <c r="CL185" s="143"/>
      <c r="CM185" s="143"/>
      <c r="CN185" s="143"/>
      <c r="CO185" s="143"/>
      <c r="CP185" s="143"/>
      <c r="CQ185" s="143"/>
      <c r="CR185" s="143"/>
      <c r="CS185" s="143"/>
      <c r="CT185" s="143"/>
      <c r="CU185" s="143"/>
      <c r="CV185" s="143"/>
      <c r="CW185" s="143"/>
      <c r="CX185" s="143"/>
      <c r="CY185" s="143"/>
      <c r="CZ185" s="143"/>
      <c r="DA185" s="143"/>
      <c r="DB185" s="143"/>
      <c r="DC185" s="143"/>
      <c r="DD185" s="143"/>
      <c r="DE185" s="143"/>
      <c r="DF185" s="143"/>
      <c r="DG185" s="143"/>
      <c r="DH185" s="143"/>
      <c r="DI185" s="143"/>
      <c r="DJ185" s="143"/>
      <c r="DK185" s="143"/>
      <c r="DL185" s="143"/>
      <c r="DM185" s="143"/>
      <c r="DN185" s="143"/>
      <c r="DO185" s="143"/>
    </row>
    <row r="186" spans="1:119" s="37" customFormat="1" ht="27.75" customHeight="1" x14ac:dyDescent="0.15">
      <c r="A186" s="328"/>
      <c r="B186" s="542"/>
      <c r="C186" s="542"/>
      <c r="D186" s="246"/>
      <c r="E186" s="330"/>
      <c r="F186" s="706" t="s">
        <v>23</v>
      </c>
      <c r="G186" s="706"/>
      <c r="H186" s="420"/>
      <c r="I186" s="372">
        <f>SUBTOTAL(9,I187)</f>
        <v>2000</v>
      </c>
      <c r="J186" s="327">
        <f>SUBTOTAL(9,J187)</f>
        <v>3600</v>
      </c>
      <c r="K186" s="327">
        <f>SUM(I186-J186)</f>
        <v>-1600</v>
      </c>
      <c r="L186" s="161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  <c r="AU186" s="143"/>
      <c r="AV186" s="143"/>
      <c r="AW186" s="143"/>
      <c r="AX186" s="143"/>
      <c r="AY186" s="143"/>
      <c r="AZ186" s="143"/>
      <c r="BA186" s="143"/>
      <c r="BB186" s="143"/>
      <c r="BC186" s="143"/>
      <c r="BD186" s="143"/>
      <c r="BE186" s="143"/>
      <c r="BF186" s="143"/>
      <c r="BG186" s="143"/>
      <c r="BH186" s="143"/>
      <c r="BI186" s="143"/>
      <c r="BJ186" s="143"/>
      <c r="BK186" s="143"/>
      <c r="BL186" s="143"/>
      <c r="BM186" s="143"/>
      <c r="BN186" s="143"/>
      <c r="BO186" s="143"/>
      <c r="BP186" s="143"/>
      <c r="BQ186" s="143"/>
      <c r="BR186" s="143"/>
      <c r="BS186" s="143"/>
      <c r="BT186" s="143"/>
      <c r="BU186" s="143"/>
      <c r="BV186" s="143"/>
      <c r="BW186" s="143"/>
      <c r="BX186" s="143"/>
      <c r="BY186" s="143"/>
      <c r="BZ186" s="143"/>
      <c r="CA186" s="143"/>
      <c r="CB186" s="143"/>
      <c r="CC186" s="143"/>
      <c r="CD186" s="143"/>
      <c r="CE186" s="143"/>
      <c r="CF186" s="143"/>
      <c r="CG186" s="143"/>
      <c r="CH186" s="143"/>
      <c r="CI186" s="143"/>
      <c r="CJ186" s="143"/>
      <c r="CK186" s="143"/>
      <c r="CL186" s="143"/>
      <c r="CM186" s="143"/>
      <c r="CN186" s="143"/>
      <c r="CO186" s="143"/>
      <c r="CP186" s="143"/>
      <c r="CQ186" s="143"/>
      <c r="CR186" s="143"/>
      <c r="CS186" s="143"/>
      <c r="CT186" s="143"/>
      <c r="CU186" s="143"/>
      <c r="CV186" s="143"/>
      <c r="CW186" s="143"/>
      <c r="CX186" s="143"/>
      <c r="CY186" s="143"/>
      <c r="CZ186" s="143"/>
      <c r="DA186" s="143"/>
      <c r="DB186" s="143"/>
      <c r="DC186" s="143"/>
      <c r="DD186" s="143"/>
      <c r="DE186" s="143"/>
      <c r="DF186" s="143"/>
      <c r="DG186" s="143"/>
      <c r="DH186" s="143"/>
      <c r="DI186" s="143"/>
      <c r="DJ186" s="143"/>
      <c r="DK186" s="143"/>
      <c r="DL186" s="143"/>
      <c r="DM186" s="143"/>
      <c r="DN186" s="143"/>
      <c r="DO186" s="143"/>
    </row>
    <row r="187" spans="1:119" s="143" customFormat="1" ht="27.75" customHeight="1" x14ac:dyDescent="0.15">
      <c r="A187" s="81"/>
      <c r="B187" s="86"/>
      <c r="C187" s="225"/>
      <c r="D187" s="86"/>
      <c r="E187" s="109"/>
      <c r="F187" s="181"/>
      <c r="G187" s="223" t="s">
        <v>325</v>
      </c>
      <c r="H187" s="325" t="s">
        <v>828</v>
      </c>
      <c r="I187" s="366">
        <v>2000</v>
      </c>
      <c r="J187" s="108">
        <v>3600</v>
      </c>
      <c r="K187" s="107">
        <f t="shared" ref="K187:K213" si="12">SUM(I187-J187)</f>
        <v>-1600</v>
      </c>
      <c r="L187" s="161"/>
      <c r="M187" s="37"/>
      <c r="N187" s="37"/>
      <c r="O187" s="37"/>
      <c r="P187" s="37"/>
      <c r="Q187" s="37"/>
      <c r="R187" s="37"/>
      <c r="S187" s="37"/>
    </row>
    <row r="188" spans="1:119" ht="27.75" customHeight="1" x14ac:dyDescent="0.15">
      <c r="A188" s="251"/>
      <c r="B188" s="294"/>
      <c r="C188" s="294"/>
      <c r="D188" s="299"/>
      <c r="E188" s="641" t="s">
        <v>495</v>
      </c>
      <c r="F188" s="641"/>
      <c r="G188" s="641"/>
      <c r="H188" s="404"/>
      <c r="I188" s="363">
        <f>SUBTOTAL(9,I189:I199)</f>
        <v>326000</v>
      </c>
      <c r="J188" s="66">
        <f>SUBTOTAL(9,J189:J199)</f>
        <v>287000</v>
      </c>
      <c r="K188" s="106">
        <f t="shared" si="12"/>
        <v>39000</v>
      </c>
    </row>
    <row r="189" spans="1:119" ht="27.75" customHeight="1" x14ac:dyDescent="0.15">
      <c r="A189" s="234"/>
      <c r="B189" s="294"/>
      <c r="C189" s="299"/>
      <c r="D189" s="299"/>
      <c r="E189" s="291"/>
      <c r="F189" s="642" t="s">
        <v>496</v>
      </c>
      <c r="G189" s="642"/>
      <c r="H189" s="247"/>
      <c r="I189" s="364">
        <f>SUBTOTAL(9,I190:I199)</f>
        <v>326000</v>
      </c>
      <c r="J189" s="82">
        <f>SUBTOTAL(9,J190:J199)</f>
        <v>287000</v>
      </c>
      <c r="K189" s="75">
        <f t="shared" si="12"/>
        <v>39000</v>
      </c>
    </row>
    <row r="190" spans="1:119" ht="27.75" customHeight="1" x14ac:dyDescent="0.15">
      <c r="A190" s="115"/>
      <c r="B190" s="86"/>
      <c r="C190" s="86"/>
      <c r="D190" s="86"/>
      <c r="E190" s="86"/>
      <c r="F190" s="84"/>
      <c r="G190" s="299" t="s">
        <v>257</v>
      </c>
      <c r="H190" s="252"/>
      <c r="I190" s="69">
        <f>SUBTOTAL(9,I191:I198)</f>
        <v>286000</v>
      </c>
      <c r="J190" s="69">
        <f>SUBTOTAL(9,J191:J198)</f>
        <v>243000</v>
      </c>
      <c r="K190" s="75">
        <f t="shared" si="12"/>
        <v>43000</v>
      </c>
    </row>
    <row r="191" spans="1:119" ht="27.75" customHeight="1" x14ac:dyDescent="0.15">
      <c r="A191" s="81"/>
      <c r="B191" s="86"/>
      <c r="C191" s="225"/>
      <c r="D191" s="225"/>
      <c r="E191" s="225"/>
      <c r="F191" s="84"/>
      <c r="G191" s="299" t="s">
        <v>326</v>
      </c>
      <c r="H191" s="252" t="s">
        <v>839</v>
      </c>
      <c r="I191" s="365">
        <v>33600</v>
      </c>
      <c r="J191" s="69">
        <v>6000</v>
      </c>
      <c r="K191" s="75">
        <f t="shared" si="12"/>
        <v>27600</v>
      </c>
    </row>
    <row r="192" spans="1:119" ht="27.75" customHeight="1" x14ac:dyDescent="0.15">
      <c r="A192" s="115"/>
      <c r="B192" s="86"/>
      <c r="C192" s="225"/>
      <c r="D192" s="86"/>
      <c r="E192" s="86"/>
      <c r="F192" s="84"/>
      <c r="G192" s="299" t="s">
        <v>327</v>
      </c>
      <c r="H192" s="252" t="s">
        <v>840</v>
      </c>
      <c r="I192" s="365">
        <v>12000</v>
      </c>
      <c r="J192" s="69">
        <v>15000</v>
      </c>
      <c r="K192" s="75">
        <f t="shared" si="12"/>
        <v>-3000</v>
      </c>
    </row>
    <row r="193" spans="1:11" ht="27.75" customHeight="1" x14ac:dyDescent="0.15">
      <c r="A193" s="81"/>
      <c r="B193" s="86"/>
      <c r="C193" s="86"/>
      <c r="D193" s="225"/>
      <c r="E193" s="225"/>
      <c r="F193" s="84"/>
      <c r="G193" s="299" t="s">
        <v>328</v>
      </c>
      <c r="H193" s="252" t="s">
        <v>841</v>
      </c>
      <c r="I193" s="365">
        <v>188800</v>
      </c>
      <c r="J193" s="69">
        <v>88000</v>
      </c>
      <c r="K193" s="75">
        <f t="shared" si="12"/>
        <v>100800</v>
      </c>
    </row>
    <row r="194" spans="1:11" ht="27.75" customHeight="1" x14ac:dyDescent="0.15">
      <c r="A194" s="115"/>
      <c r="B194" s="86"/>
      <c r="C194" s="225"/>
      <c r="D194" s="225"/>
      <c r="E194" s="225"/>
      <c r="F194" s="298"/>
      <c r="G194" s="299" t="s">
        <v>329</v>
      </c>
      <c r="H194" s="252" t="s">
        <v>842</v>
      </c>
      <c r="I194" s="365">
        <v>7200</v>
      </c>
      <c r="J194" s="69">
        <v>27000</v>
      </c>
      <c r="K194" s="75">
        <f t="shared" si="12"/>
        <v>-19800</v>
      </c>
    </row>
    <row r="195" spans="1:11" ht="27.75" customHeight="1" x14ac:dyDescent="0.15">
      <c r="A195" s="115"/>
      <c r="B195" s="86"/>
      <c r="C195" s="225"/>
      <c r="D195" s="225"/>
      <c r="E195" s="225"/>
      <c r="F195" s="84"/>
      <c r="G195" s="299" t="s">
        <v>330</v>
      </c>
      <c r="H195" s="252" t="s">
        <v>843</v>
      </c>
      <c r="I195" s="365">
        <v>10500</v>
      </c>
      <c r="J195" s="69">
        <v>22500</v>
      </c>
      <c r="K195" s="75">
        <f t="shared" si="12"/>
        <v>-12000</v>
      </c>
    </row>
    <row r="196" spans="1:11" ht="27.75" customHeight="1" x14ac:dyDescent="0.15">
      <c r="A196" s="115"/>
      <c r="B196" s="86"/>
      <c r="C196" s="225"/>
      <c r="D196" s="225"/>
      <c r="E196" s="225"/>
      <c r="F196" s="84"/>
      <c r="G196" s="299" t="s">
        <v>331</v>
      </c>
      <c r="H196" s="252" t="s">
        <v>844</v>
      </c>
      <c r="I196" s="365">
        <v>6000</v>
      </c>
      <c r="J196" s="69">
        <v>46000</v>
      </c>
      <c r="K196" s="75">
        <f t="shared" si="12"/>
        <v>-40000</v>
      </c>
    </row>
    <row r="197" spans="1:11" ht="27.75" customHeight="1" x14ac:dyDescent="0.15">
      <c r="A197" s="115"/>
      <c r="B197" s="86"/>
      <c r="C197" s="225"/>
      <c r="D197" s="225"/>
      <c r="E197" s="225"/>
      <c r="F197" s="84"/>
      <c r="G197" s="299" t="s">
        <v>332</v>
      </c>
      <c r="H197" s="252" t="s">
        <v>845</v>
      </c>
      <c r="I197" s="365">
        <v>8100</v>
      </c>
      <c r="J197" s="69">
        <v>16500</v>
      </c>
      <c r="K197" s="75">
        <f t="shared" si="12"/>
        <v>-8400</v>
      </c>
    </row>
    <row r="198" spans="1:11" ht="27.75" customHeight="1" x14ac:dyDescent="0.15">
      <c r="A198" s="115"/>
      <c r="B198" s="86"/>
      <c r="C198" s="225"/>
      <c r="D198" s="225"/>
      <c r="E198" s="225"/>
      <c r="F198" s="298"/>
      <c r="G198" s="299" t="s">
        <v>829</v>
      </c>
      <c r="H198" s="252" t="s">
        <v>846</v>
      </c>
      <c r="I198" s="365">
        <v>19800</v>
      </c>
      <c r="J198" s="69">
        <v>22000</v>
      </c>
      <c r="K198" s="75">
        <f t="shared" si="12"/>
        <v>-2200</v>
      </c>
    </row>
    <row r="199" spans="1:11" ht="27.75" customHeight="1" x14ac:dyDescent="0.15">
      <c r="A199" s="115"/>
      <c r="B199" s="86"/>
      <c r="C199" s="225"/>
      <c r="D199" s="225"/>
      <c r="E199" s="225"/>
      <c r="F199" s="84"/>
      <c r="G199" s="299" t="s">
        <v>333</v>
      </c>
      <c r="H199" s="252" t="s">
        <v>830</v>
      </c>
      <c r="I199" s="365">
        <v>40000</v>
      </c>
      <c r="J199" s="69">
        <v>44000</v>
      </c>
      <c r="K199" s="75">
        <f t="shared" si="12"/>
        <v>-4000</v>
      </c>
    </row>
    <row r="200" spans="1:11" ht="27.75" customHeight="1" x14ac:dyDescent="0.15">
      <c r="A200" s="115"/>
      <c r="B200" s="294"/>
      <c r="C200" s="299"/>
      <c r="D200" s="657" t="s">
        <v>19</v>
      </c>
      <c r="E200" s="657"/>
      <c r="F200" s="657"/>
      <c r="G200" s="657"/>
      <c r="H200" s="426"/>
      <c r="I200" s="460">
        <f>SUBTOTAL(9,I201:I217)</f>
        <v>19630</v>
      </c>
      <c r="J200" s="461">
        <f>SUBTOTAL(9,J201:J217)</f>
        <v>11630</v>
      </c>
      <c r="K200" s="64">
        <f t="shared" si="12"/>
        <v>8000</v>
      </c>
    </row>
    <row r="201" spans="1:11" ht="27.75" customHeight="1" x14ac:dyDescent="0.15">
      <c r="A201" s="234"/>
      <c r="B201" s="294"/>
      <c r="C201" s="299"/>
      <c r="D201" s="291"/>
      <c r="E201" s="641" t="s">
        <v>3</v>
      </c>
      <c r="F201" s="641"/>
      <c r="G201" s="641"/>
      <c r="H201" s="404"/>
      <c r="I201" s="363">
        <f>SUBTOTAL(9,I202:I207)</f>
        <v>620</v>
      </c>
      <c r="J201" s="66">
        <f>SUBTOTAL(9,J202:J207)</f>
        <v>620</v>
      </c>
      <c r="K201" s="67">
        <f t="shared" si="12"/>
        <v>0</v>
      </c>
    </row>
    <row r="202" spans="1:11" ht="27.75" customHeight="1" x14ac:dyDescent="0.15">
      <c r="A202" s="234"/>
      <c r="B202" s="294"/>
      <c r="C202" s="299"/>
      <c r="D202" s="299"/>
      <c r="E202" s="291"/>
      <c r="F202" s="664" t="s">
        <v>4</v>
      </c>
      <c r="G202" s="664"/>
      <c r="H202" s="247"/>
      <c r="I202" s="364">
        <f>SUBTOTAL(9,I203:I203)</f>
        <v>100</v>
      </c>
      <c r="J202" s="82">
        <f>SUBTOTAL(9,J203:J203)</f>
        <v>100</v>
      </c>
      <c r="K202" s="83">
        <f t="shared" si="12"/>
        <v>0</v>
      </c>
    </row>
    <row r="203" spans="1:11" ht="27.75" customHeight="1" x14ac:dyDescent="0.15">
      <c r="A203" s="115"/>
      <c r="B203" s="86"/>
      <c r="C203" s="225"/>
      <c r="D203" s="225"/>
      <c r="E203" s="225"/>
      <c r="F203" s="462"/>
      <c r="G203" s="463" t="s">
        <v>491</v>
      </c>
      <c r="H203" s="409" t="s">
        <v>334</v>
      </c>
      <c r="I203" s="365">
        <v>100</v>
      </c>
      <c r="J203" s="69">
        <v>100</v>
      </c>
      <c r="K203" s="75">
        <f t="shared" si="12"/>
        <v>0</v>
      </c>
    </row>
    <row r="204" spans="1:11" ht="27.75" customHeight="1" x14ac:dyDescent="0.15">
      <c r="A204" s="234"/>
      <c r="B204" s="294"/>
      <c r="C204" s="299"/>
      <c r="D204" s="299"/>
      <c r="E204" s="299"/>
      <c r="F204" s="653" t="s">
        <v>22</v>
      </c>
      <c r="G204" s="653"/>
      <c r="H204" s="252"/>
      <c r="I204" s="365">
        <f>SUBTOTAL(9,I205)</f>
        <v>320</v>
      </c>
      <c r="J204" s="69">
        <f>SUBTOTAL(9,J205)</f>
        <v>320</v>
      </c>
      <c r="K204" s="75">
        <f t="shared" si="12"/>
        <v>0</v>
      </c>
    </row>
    <row r="205" spans="1:11" ht="27.75" customHeight="1" x14ac:dyDescent="0.15">
      <c r="A205" s="115"/>
      <c r="B205" s="86"/>
      <c r="C205" s="225"/>
      <c r="D205" s="225"/>
      <c r="E205" s="225"/>
      <c r="F205" s="84"/>
      <c r="G205" s="299" t="s">
        <v>532</v>
      </c>
      <c r="H205" s="252" t="s">
        <v>335</v>
      </c>
      <c r="I205" s="365">
        <v>320</v>
      </c>
      <c r="J205" s="69">
        <v>320</v>
      </c>
      <c r="K205" s="75">
        <f t="shared" si="12"/>
        <v>0</v>
      </c>
    </row>
    <row r="206" spans="1:11" ht="27.75" customHeight="1" x14ac:dyDescent="0.15">
      <c r="A206" s="234"/>
      <c r="B206" s="294"/>
      <c r="C206" s="299"/>
      <c r="D206" s="299"/>
      <c r="E206" s="299"/>
      <c r="F206" s="653" t="s">
        <v>13</v>
      </c>
      <c r="G206" s="653"/>
      <c r="H206" s="252"/>
      <c r="I206" s="365">
        <f>SUBTOTAL(9,I207:I207)</f>
        <v>200</v>
      </c>
      <c r="J206" s="69">
        <f>SUBTOTAL(9,J207:J207)</f>
        <v>200</v>
      </c>
      <c r="K206" s="75">
        <f t="shared" si="12"/>
        <v>0</v>
      </c>
    </row>
    <row r="207" spans="1:11" ht="27.75" customHeight="1" x14ac:dyDescent="0.15">
      <c r="A207" s="115"/>
      <c r="B207" s="86"/>
      <c r="C207" s="225"/>
      <c r="D207" s="225"/>
      <c r="E207" s="225"/>
      <c r="F207" s="84"/>
      <c r="G207" s="299" t="s">
        <v>132</v>
      </c>
      <c r="H207" s="252" t="s">
        <v>910</v>
      </c>
      <c r="I207" s="365">
        <v>200</v>
      </c>
      <c r="J207" s="69">
        <v>200</v>
      </c>
      <c r="K207" s="75">
        <f t="shared" si="12"/>
        <v>0</v>
      </c>
    </row>
    <row r="208" spans="1:11" ht="27.75" customHeight="1" x14ac:dyDescent="0.15">
      <c r="A208" s="234"/>
      <c r="B208" s="294"/>
      <c r="C208" s="299"/>
      <c r="D208" s="299"/>
      <c r="E208" s="641" t="s">
        <v>6</v>
      </c>
      <c r="F208" s="641"/>
      <c r="G208" s="641"/>
      <c r="H208" s="404"/>
      <c r="I208" s="363">
        <f>SUBTOTAL(9,I209:I212)</f>
        <v>1280</v>
      </c>
      <c r="J208" s="66">
        <f>SUBTOTAL(9,J209:J212)</f>
        <v>1200</v>
      </c>
      <c r="K208" s="106">
        <f t="shared" si="12"/>
        <v>80</v>
      </c>
    </row>
    <row r="209" spans="1:15" ht="27.75" customHeight="1" x14ac:dyDescent="0.15">
      <c r="A209" s="234"/>
      <c r="B209" s="294"/>
      <c r="C209" s="299"/>
      <c r="D209" s="299"/>
      <c r="E209" s="291"/>
      <c r="F209" s="642" t="s">
        <v>7</v>
      </c>
      <c r="G209" s="642"/>
      <c r="H209" s="247"/>
      <c r="I209" s="364">
        <f>SUBTOTAL(9,I210:I212)</f>
        <v>1280</v>
      </c>
      <c r="J209" s="82">
        <f>SUBTOTAL(9,J210:J212)</f>
        <v>1200</v>
      </c>
      <c r="K209" s="83">
        <f t="shared" si="12"/>
        <v>80</v>
      </c>
    </row>
    <row r="210" spans="1:15" ht="27.75" customHeight="1" x14ac:dyDescent="0.15">
      <c r="A210" s="115"/>
      <c r="B210" s="86"/>
      <c r="C210" s="225"/>
      <c r="D210" s="225"/>
      <c r="E210" s="225"/>
      <c r="F210" s="84"/>
      <c r="G210" s="299" t="s">
        <v>73</v>
      </c>
      <c r="H210" s="598" t="s">
        <v>641</v>
      </c>
      <c r="I210" s="365">
        <v>240</v>
      </c>
      <c r="J210" s="69">
        <v>240</v>
      </c>
      <c r="K210" s="75">
        <f t="shared" si="12"/>
        <v>0</v>
      </c>
    </row>
    <row r="211" spans="1:15" ht="27.75" customHeight="1" x14ac:dyDescent="0.15">
      <c r="A211" s="115"/>
      <c r="B211" s="86"/>
      <c r="C211" s="225"/>
      <c r="D211" s="225"/>
      <c r="E211" s="225"/>
      <c r="F211" s="84"/>
      <c r="G211" s="299" t="s">
        <v>67</v>
      </c>
      <c r="H211" s="598" t="s">
        <v>642</v>
      </c>
      <c r="I211" s="365">
        <v>640</v>
      </c>
      <c r="J211" s="69">
        <v>560</v>
      </c>
      <c r="K211" s="75">
        <f t="shared" si="12"/>
        <v>80</v>
      </c>
    </row>
    <row r="212" spans="1:15" ht="27.75" customHeight="1" x14ac:dyDescent="0.15">
      <c r="A212" s="321"/>
      <c r="B212" s="109"/>
      <c r="C212" s="322"/>
      <c r="D212" s="322"/>
      <c r="E212" s="322"/>
      <c r="F212" s="110"/>
      <c r="G212" s="246" t="s">
        <v>68</v>
      </c>
      <c r="H212" s="410" t="s">
        <v>643</v>
      </c>
      <c r="I212" s="366">
        <v>400</v>
      </c>
      <c r="J212" s="108">
        <v>400</v>
      </c>
      <c r="K212" s="107">
        <f t="shared" si="12"/>
        <v>0</v>
      </c>
    </row>
    <row r="213" spans="1:15" ht="27.75" customHeight="1" x14ac:dyDescent="0.15">
      <c r="A213" s="234"/>
      <c r="B213" s="294"/>
      <c r="C213" s="294"/>
      <c r="D213" s="299"/>
      <c r="E213" s="663" t="s">
        <v>5</v>
      </c>
      <c r="F213" s="663"/>
      <c r="G213" s="663"/>
      <c r="H213" s="543"/>
      <c r="I213" s="469">
        <f>SUBTOTAL(9,I214:I217)</f>
        <v>17730</v>
      </c>
      <c r="J213" s="470">
        <f>SUBTOTAL(9,J214:J217)</f>
        <v>9810</v>
      </c>
      <c r="K213" s="67">
        <f t="shared" si="12"/>
        <v>7920</v>
      </c>
    </row>
    <row r="214" spans="1:15" ht="27.75" customHeight="1" x14ac:dyDescent="0.15">
      <c r="A214" s="251"/>
      <c r="B214" s="294"/>
      <c r="C214" s="294"/>
      <c r="D214" s="294"/>
      <c r="E214" s="293"/>
      <c r="F214" s="642" t="s">
        <v>23</v>
      </c>
      <c r="G214" s="642"/>
      <c r="H214" s="247"/>
      <c r="I214" s="364">
        <f>SUBTOTAL(9,I215:I217)</f>
        <v>17730</v>
      </c>
      <c r="J214" s="82">
        <f>SUBTOTAL(9,J215:J217)</f>
        <v>9810</v>
      </c>
      <c r="K214" s="82">
        <f>SUBTOTAL(9,K215:K217)</f>
        <v>7920</v>
      </c>
    </row>
    <row r="215" spans="1:15" ht="27.75" customHeight="1" x14ac:dyDescent="0.15">
      <c r="A215" s="81"/>
      <c r="B215" s="86"/>
      <c r="C215" s="225"/>
      <c r="D215" s="86"/>
      <c r="E215" s="225"/>
      <c r="F215" s="84"/>
      <c r="G215" s="300" t="s">
        <v>325</v>
      </c>
      <c r="H215" s="252" t="s">
        <v>937</v>
      </c>
      <c r="I215" s="365">
        <v>1470</v>
      </c>
      <c r="J215" s="69">
        <v>1610</v>
      </c>
      <c r="K215" s="75">
        <f t="shared" ref="K215:K239" si="13">SUM(I215-J215)</f>
        <v>-140</v>
      </c>
    </row>
    <row r="216" spans="1:15" ht="27.75" customHeight="1" x14ac:dyDescent="0.15">
      <c r="A216" s="81"/>
      <c r="B216" s="86"/>
      <c r="C216" s="86"/>
      <c r="D216" s="86"/>
      <c r="E216" s="225"/>
      <c r="F216" s="298"/>
      <c r="G216" s="299" t="s">
        <v>134</v>
      </c>
      <c r="H216" s="252" t="s">
        <v>644</v>
      </c>
      <c r="I216" s="365">
        <v>16000</v>
      </c>
      <c r="J216" s="69">
        <v>8000</v>
      </c>
      <c r="K216" s="75">
        <f t="shared" si="13"/>
        <v>8000</v>
      </c>
    </row>
    <row r="217" spans="1:15" ht="27.75" customHeight="1" x14ac:dyDescent="0.15">
      <c r="A217" s="115"/>
      <c r="B217" s="86"/>
      <c r="C217" s="225"/>
      <c r="D217" s="225"/>
      <c r="E217" s="109"/>
      <c r="F217" s="245"/>
      <c r="G217" s="299" t="s">
        <v>133</v>
      </c>
      <c r="H217" s="325" t="s">
        <v>938</v>
      </c>
      <c r="I217" s="108">
        <v>260</v>
      </c>
      <c r="J217" s="69">
        <v>200</v>
      </c>
      <c r="K217" s="107">
        <f t="shared" si="13"/>
        <v>60</v>
      </c>
    </row>
    <row r="218" spans="1:15" ht="27.75" customHeight="1" x14ac:dyDescent="0.15">
      <c r="A218" s="115"/>
      <c r="B218" s="86"/>
      <c r="C218" s="225"/>
      <c r="D218" s="657" t="s">
        <v>201</v>
      </c>
      <c r="E218" s="657"/>
      <c r="F218" s="657"/>
      <c r="G218" s="657"/>
      <c r="H218" s="426"/>
      <c r="I218" s="383">
        <f>SUBTOTAL(9,I219:I234)</f>
        <v>8000</v>
      </c>
      <c r="J218" s="63">
        <f>SUBTOTAL(9,J219:J234)</f>
        <v>5700</v>
      </c>
      <c r="K218" s="64">
        <f t="shared" si="13"/>
        <v>2300</v>
      </c>
    </row>
    <row r="219" spans="1:15" ht="27.75" customHeight="1" x14ac:dyDescent="0.15">
      <c r="A219" s="234"/>
      <c r="B219" s="294"/>
      <c r="C219" s="299"/>
      <c r="D219" s="291"/>
      <c r="E219" s="641" t="s">
        <v>3</v>
      </c>
      <c r="F219" s="641"/>
      <c r="G219" s="641"/>
      <c r="H219" s="404"/>
      <c r="I219" s="363">
        <f>SUBTOTAL(9,I220:I225)</f>
        <v>440</v>
      </c>
      <c r="J219" s="66">
        <f>SUBTOTAL(9,J220:J225)</f>
        <v>280</v>
      </c>
      <c r="K219" s="112">
        <f t="shared" si="13"/>
        <v>160</v>
      </c>
    </row>
    <row r="220" spans="1:15" s="143" customFormat="1" ht="27.75" customHeight="1" x14ac:dyDescent="0.15">
      <c r="A220" s="234"/>
      <c r="B220" s="294"/>
      <c r="C220" s="299"/>
      <c r="D220" s="299"/>
      <c r="E220" s="299"/>
      <c r="F220" s="642" t="s">
        <v>193</v>
      </c>
      <c r="G220" s="642"/>
      <c r="H220" s="247"/>
      <c r="I220" s="364">
        <f>SUBTOTAL(9,I221:I221)</f>
        <v>50</v>
      </c>
      <c r="J220" s="364">
        <f>SUBTOTAL(9,J221:J221)</f>
        <v>50</v>
      </c>
      <c r="K220" s="83">
        <f t="shared" si="13"/>
        <v>0</v>
      </c>
      <c r="L220" s="37"/>
      <c r="M220" s="37"/>
      <c r="N220" s="37"/>
      <c r="O220" s="37"/>
    </row>
    <row r="221" spans="1:15" s="143" customFormat="1" ht="27.75" customHeight="1" x14ac:dyDescent="0.15">
      <c r="A221" s="115"/>
      <c r="B221" s="86"/>
      <c r="C221" s="225"/>
      <c r="D221" s="225"/>
      <c r="E221" s="225"/>
      <c r="F221" s="464"/>
      <c r="G221" s="463" t="s">
        <v>491</v>
      </c>
      <c r="H221" s="252" t="s">
        <v>847</v>
      </c>
      <c r="I221" s="365">
        <v>50</v>
      </c>
      <c r="J221" s="69">
        <v>50</v>
      </c>
      <c r="K221" s="75">
        <f t="shared" si="13"/>
        <v>0</v>
      </c>
      <c r="L221" s="37"/>
      <c r="M221" s="37"/>
      <c r="N221" s="37"/>
      <c r="O221" s="37"/>
    </row>
    <row r="222" spans="1:15" ht="27.75" customHeight="1" x14ac:dyDescent="0.15">
      <c r="A222" s="234"/>
      <c r="B222" s="294"/>
      <c r="C222" s="299"/>
      <c r="D222" s="299"/>
      <c r="E222" s="299"/>
      <c r="F222" s="653" t="s">
        <v>22</v>
      </c>
      <c r="G222" s="653"/>
      <c r="H222" s="252"/>
      <c r="I222" s="365">
        <f>SUBTOTAL(9,I223:I223)</f>
        <v>240</v>
      </c>
      <c r="J222" s="69">
        <f>SUBTOTAL(9,J223:J223)</f>
        <v>150</v>
      </c>
      <c r="K222" s="75">
        <f t="shared" si="13"/>
        <v>90</v>
      </c>
    </row>
    <row r="223" spans="1:15" ht="27.75" customHeight="1" x14ac:dyDescent="0.15">
      <c r="A223" s="115"/>
      <c r="B223" s="86"/>
      <c r="C223" s="225"/>
      <c r="D223" s="225"/>
      <c r="E223" s="225"/>
      <c r="F223" s="84"/>
      <c r="G223" s="299" t="s">
        <v>533</v>
      </c>
      <c r="H223" s="252" t="s">
        <v>848</v>
      </c>
      <c r="I223" s="365">
        <v>240</v>
      </c>
      <c r="J223" s="69">
        <v>150</v>
      </c>
      <c r="K223" s="75">
        <f t="shared" si="13"/>
        <v>90</v>
      </c>
    </row>
    <row r="224" spans="1:15" ht="27.75" customHeight="1" x14ac:dyDescent="0.15">
      <c r="A224" s="234"/>
      <c r="B224" s="294"/>
      <c r="C224" s="299"/>
      <c r="D224" s="299"/>
      <c r="E224" s="299"/>
      <c r="F224" s="653" t="s">
        <v>13</v>
      </c>
      <c r="G224" s="653"/>
      <c r="H224" s="252"/>
      <c r="I224" s="365">
        <f>SUBTOTAL(9,I225:I225)</f>
        <v>150</v>
      </c>
      <c r="J224" s="69">
        <f>SUBTOTAL(9,J225:J225)</f>
        <v>80</v>
      </c>
      <c r="K224" s="75">
        <f t="shared" si="13"/>
        <v>70</v>
      </c>
    </row>
    <row r="225" spans="1:11" ht="27.75" customHeight="1" x14ac:dyDescent="0.15">
      <c r="A225" s="115"/>
      <c r="B225" s="86"/>
      <c r="C225" s="225"/>
      <c r="D225" s="225"/>
      <c r="E225" s="225"/>
      <c r="F225" s="84"/>
      <c r="G225" s="299" t="s">
        <v>132</v>
      </c>
      <c r="H225" s="252" t="s">
        <v>849</v>
      </c>
      <c r="I225" s="365">
        <v>150</v>
      </c>
      <c r="J225" s="69">
        <v>80</v>
      </c>
      <c r="K225" s="107">
        <f t="shared" si="13"/>
        <v>70</v>
      </c>
    </row>
    <row r="226" spans="1:11" ht="27.75" customHeight="1" x14ac:dyDescent="0.15">
      <c r="A226" s="234"/>
      <c r="B226" s="294"/>
      <c r="C226" s="299"/>
      <c r="D226" s="299"/>
      <c r="E226" s="641" t="s">
        <v>6</v>
      </c>
      <c r="F226" s="641"/>
      <c r="G226" s="641"/>
      <c r="H226" s="404"/>
      <c r="I226" s="363">
        <f>SUBTOTAL(9,I227:I230)</f>
        <v>900</v>
      </c>
      <c r="J226" s="66">
        <f>SUBTOTAL(9,J227:J230)</f>
        <v>600</v>
      </c>
      <c r="K226" s="112">
        <f t="shared" si="13"/>
        <v>300</v>
      </c>
    </row>
    <row r="227" spans="1:11" ht="27.75" customHeight="1" x14ac:dyDescent="0.15">
      <c r="A227" s="234"/>
      <c r="B227" s="294"/>
      <c r="C227" s="299"/>
      <c r="D227" s="299"/>
      <c r="E227" s="291"/>
      <c r="F227" s="642" t="s">
        <v>7</v>
      </c>
      <c r="G227" s="642"/>
      <c r="H227" s="247"/>
      <c r="I227" s="364">
        <f>SUBTOTAL(9,I228:I230)</f>
        <v>900</v>
      </c>
      <c r="J227" s="82">
        <f>SUBTOTAL(9,J228:J230)</f>
        <v>600</v>
      </c>
      <c r="K227" s="83">
        <f t="shared" si="13"/>
        <v>300</v>
      </c>
    </row>
    <row r="228" spans="1:11" ht="27.75" customHeight="1" x14ac:dyDescent="0.15">
      <c r="A228" s="115"/>
      <c r="B228" s="86"/>
      <c r="C228" s="225"/>
      <c r="D228" s="225"/>
      <c r="E228" s="225"/>
      <c r="F228" s="84"/>
      <c r="G228" s="299" t="s">
        <v>497</v>
      </c>
      <c r="H228" s="248" t="s">
        <v>850</v>
      </c>
      <c r="I228" s="365">
        <v>180</v>
      </c>
      <c r="J228" s="69">
        <v>120</v>
      </c>
      <c r="K228" s="75">
        <f t="shared" si="13"/>
        <v>60</v>
      </c>
    </row>
    <row r="229" spans="1:11" ht="27.75" customHeight="1" x14ac:dyDescent="0.15">
      <c r="A229" s="115"/>
      <c r="B229" s="86"/>
      <c r="C229" s="225"/>
      <c r="D229" s="225"/>
      <c r="E229" s="225"/>
      <c r="F229" s="84"/>
      <c r="G229" s="299" t="s">
        <v>67</v>
      </c>
      <c r="H229" s="248" t="s">
        <v>851</v>
      </c>
      <c r="I229" s="365">
        <v>420</v>
      </c>
      <c r="J229" s="69">
        <v>280</v>
      </c>
      <c r="K229" s="75">
        <f t="shared" si="13"/>
        <v>140</v>
      </c>
    </row>
    <row r="230" spans="1:11" ht="27.75" customHeight="1" x14ac:dyDescent="0.15">
      <c r="A230" s="115"/>
      <c r="B230" s="86"/>
      <c r="C230" s="225"/>
      <c r="D230" s="225"/>
      <c r="E230" s="225"/>
      <c r="F230" s="110"/>
      <c r="G230" s="299" t="s">
        <v>68</v>
      </c>
      <c r="H230" s="410" t="s">
        <v>852</v>
      </c>
      <c r="I230" s="366">
        <v>300</v>
      </c>
      <c r="J230" s="108">
        <v>200</v>
      </c>
      <c r="K230" s="107">
        <f t="shared" si="13"/>
        <v>100</v>
      </c>
    </row>
    <row r="231" spans="1:11" ht="27.75" customHeight="1" x14ac:dyDescent="0.15">
      <c r="A231" s="234"/>
      <c r="B231" s="294"/>
      <c r="C231" s="299"/>
      <c r="D231" s="299"/>
      <c r="E231" s="641" t="s">
        <v>5</v>
      </c>
      <c r="F231" s="641"/>
      <c r="G231" s="641"/>
      <c r="H231" s="404"/>
      <c r="I231" s="363">
        <f>SUBTOTAL(9,I232:I234)</f>
        <v>6660</v>
      </c>
      <c r="J231" s="66">
        <f>SUBTOTAL(9,J232:J234)</f>
        <v>4820</v>
      </c>
      <c r="K231" s="112">
        <f t="shared" si="13"/>
        <v>1840</v>
      </c>
    </row>
    <row r="232" spans="1:11" ht="27.75" customHeight="1" x14ac:dyDescent="0.15">
      <c r="A232" s="234"/>
      <c r="B232" s="294"/>
      <c r="C232" s="299"/>
      <c r="D232" s="299"/>
      <c r="E232" s="291"/>
      <c r="F232" s="642" t="s">
        <v>23</v>
      </c>
      <c r="G232" s="642"/>
      <c r="H232" s="247"/>
      <c r="I232" s="364">
        <f>SUBTOTAL(9,I233:I234)</f>
        <v>6660</v>
      </c>
      <c r="J232" s="82">
        <f>SUBTOTAL(9,J233:J234)</f>
        <v>4820</v>
      </c>
      <c r="K232" s="83">
        <f t="shared" si="13"/>
        <v>1840</v>
      </c>
    </row>
    <row r="233" spans="1:11" ht="27.75" customHeight="1" x14ac:dyDescent="0.15">
      <c r="A233" s="115"/>
      <c r="B233" s="86"/>
      <c r="C233" s="225"/>
      <c r="D233" s="225"/>
      <c r="E233" s="225"/>
      <c r="F233" s="298"/>
      <c r="G233" s="299" t="s">
        <v>476</v>
      </c>
      <c r="H233" s="248" t="s">
        <v>853</v>
      </c>
      <c r="I233" s="365">
        <v>6000</v>
      </c>
      <c r="J233" s="69">
        <v>4500</v>
      </c>
      <c r="K233" s="75">
        <f t="shared" si="13"/>
        <v>1500</v>
      </c>
    </row>
    <row r="234" spans="1:11" ht="27.75" customHeight="1" x14ac:dyDescent="0.15">
      <c r="A234" s="115"/>
      <c r="B234" s="86"/>
      <c r="C234" s="225"/>
      <c r="D234" s="225"/>
      <c r="E234" s="225"/>
      <c r="F234" s="84"/>
      <c r="G234" s="300" t="s">
        <v>854</v>
      </c>
      <c r="H234" s="252" t="s">
        <v>855</v>
      </c>
      <c r="I234" s="365">
        <v>660</v>
      </c>
      <c r="J234" s="69">
        <v>320</v>
      </c>
      <c r="K234" s="107">
        <f t="shared" si="13"/>
        <v>340</v>
      </c>
    </row>
    <row r="235" spans="1:11" ht="27.75" customHeight="1" x14ac:dyDescent="0.15">
      <c r="A235" s="116"/>
      <c r="B235" s="294"/>
      <c r="C235" s="299"/>
      <c r="D235" s="657" t="s">
        <v>18</v>
      </c>
      <c r="E235" s="657"/>
      <c r="F235" s="657"/>
      <c r="G235" s="657"/>
      <c r="H235" s="426"/>
      <c r="I235" s="383">
        <f>SUBTOTAL(9,I236:I251)</f>
        <v>240000</v>
      </c>
      <c r="J235" s="63">
        <f>SUBTOTAL(9,J236:J251)</f>
        <v>205000</v>
      </c>
      <c r="K235" s="64">
        <f t="shared" si="13"/>
        <v>35000</v>
      </c>
    </row>
    <row r="236" spans="1:11" ht="27.75" customHeight="1" x14ac:dyDescent="0.15">
      <c r="A236" s="116"/>
      <c r="B236" s="294"/>
      <c r="C236" s="299"/>
      <c r="D236" s="293"/>
      <c r="E236" s="641" t="s">
        <v>3</v>
      </c>
      <c r="F236" s="641"/>
      <c r="G236" s="641"/>
      <c r="H236" s="404"/>
      <c r="I236" s="363">
        <f>SUBTOTAL(9,I237:I243)</f>
        <v>50400</v>
      </c>
      <c r="J236" s="66">
        <f>SUBTOTAL(9,J237:J243)</f>
        <v>56370</v>
      </c>
      <c r="K236" s="67">
        <f t="shared" si="13"/>
        <v>-5970</v>
      </c>
    </row>
    <row r="237" spans="1:11" ht="27.75" customHeight="1" x14ac:dyDescent="0.15">
      <c r="A237" s="249"/>
      <c r="B237" s="294"/>
      <c r="C237" s="294"/>
      <c r="D237" s="299"/>
      <c r="E237" s="299"/>
      <c r="F237" s="642" t="s">
        <v>399</v>
      </c>
      <c r="G237" s="642"/>
      <c r="H237" s="247"/>
      <c r="I237" s="364">
        <f>SUBTOTAL(9,I238:I238)</f>
        <v>17500</v>
      </c>
      <c r="J237" s="82">
        <f>SUBTOTAL(9,J238:J238)</f>
        <v>13000</v>
      </c>
      <c r="K237" s="83">
        <f t="shared" si="13"/>
        <v>4500</v>
      </c>
    </row>
    <row r="238" spans="1:11" ht="27.75" customHeight="1" x14ac:dyDescent="0.15">
      <c r="A238" s="313"/>
      <c r="B238" s="109"/>
      <c r="C238" s="322"/>
      <c r="D238" s="322"/>
      <c r="E238" s="322"/>
      <c r="F238" s="110"/>
      <c r="G238" s="223" t="s">
        <v>514</v>
      </c>
      <c r="H238" s="325" t="s">
        <v>941</v>
      </c>
      <c r="I238" s="366">
        <v>17500</v>
      </c>
      <c r="J238" s="108">
        <v>13000</v>
      </c>
      <c r="K238" s="107">
        <f t="shared" si="13"/>
        <v>4500</v>
      </c>
    </row>
    <row r="239" spans="1:11" ht="27.75" customHeight="1" x14ac:dyDescent="0.15">
      <c r="A239" s="116"/>
      <c r="B239" s="294"/>
      <c r="C239" s="299"/>
      <c r="D239" s="299"/>
      <c r="E239" s="299"/>
      <c r="F239" s="653" t="s">
        <v>22</v>
      </c>
      <c r="G239" s="653"/>
      <c r="H239" s="252"/>
      <c r="I239" s="365">
        <f>SUBTOTAL(9,I240:I240)</f>
        <v>16100</v>
      </c>
      <c r="J239" s="69">
        <f>SUBTOTAL(9,J240:J240)</f>
        <v>10250</v>
      </c>
      <c r="K239" s="75">
        <f t="shared" si="13"/>
        <v>5850</v>
      </c>
    </row>
    <row r="240" spans="1:11" ht="27.75" customHeight="1" x14ac:dyDescent="0.15">
      <c r="A240" s="105"/>
      <c r="B240" s="86"/>
      <c r="C240" s="86"/>
      <c r="D240" s="225"/>
      <c r="E240" s="86"/>
      <c r="F240" s="84"/>
      <c r="G240" s="299" t="s">
        <v>122</v>
      </c>
      <c r="H240" s="252" t="s">
        <v>942</v>
      </c>
      <c r="I240" s="365">
        <v>16100</v>
      </c>
      <c r="J240" s="69">
        <v>10250</v>
      </c>
      <c r="K240" s="75">
        <f t="shared" ref="K240:K266" si="14">SUM(I240-J240)</f>
        <v>5850</v>
      </c>
    </row>
    <row r="241" spans="1:11" ht="27.75" customHeight="1" x14ac:dyDescent="0.15">
      <c r="A241" s="249"/>
      <c r="B241" s="294"/>
      <c r="C241" s="294"/>
      <c r="D241" s="294"/>
      <c r="E241" s="299"/>
      <c r="F241" s="653" t="s">
        <v>13</v>
      </c>
      <c r="G241" s="653"/>
      <c r="H241" s="252"/>
      <c r="I241" s="365">
        <f>SUBTOTAL(9,I242:I243)</f>
        <v>16800</v>
      </c>
      <c r="J241" s="69">
        <f>SUBTOTAL(9,J242:J243)</f>
        <v>33120</v>
      </c>
      <c r="K241" s="75">
        <f t="shared" si="14"/>
        <v>-16320</v>
      </c>
    </row>
    <row r="242" spans="1:11" ht="27.75" customHeight="1" x14ac:dyDescent="0.15">
      <c r="A242" s="105"/>
      <c r="B242" s="86"/>
      <c r="C242" s="86"/>
      <c r="D242" s="86"/>
      <c r="E242" s="86"/>
      <c r="F242" s="84"/>
      <c r="G242" s="299" t="s">
        <v>123</v>
      </c>
      <c r="H242" s="252" t="s">
        <v>595</v>
      </c>
      <c r="I242" s="365">
        <v>16800</v>
      </c>
      <c r="J242" s="69">
        <v>13120</v>
      </c>
      <c r="K242" s="75">
        <f t="shared" si="14"/>
        <v>3680</v>
      </c>
    </row>
    <row r="243" spans="1:11" ht="27.75" customHeight="1" x14ac:dyDescent="0.15">
      <c r="A243" s="105"/>
      <c r="B243" s="86"/>
      <c r="C243" s="225"/>
      <c r="D243" s="225"/>
      <c r="E243" s="225"/>
      <c r="F243" s="84"/>
      <c r="G243" s="246" t="s">
        <v>124</v>
      </c>
      <c r="H243" s="252" t="s">
        <v>943</v>
      </c>
      <c r="I243" s="108">
        <v>0</v>
      </c>
      <c r="J243" s="108">
        <v>20000</v>
      </c>
      <c r="K243" s="107">
        <f t="shared" si="14"/>
        <v>-20000</v>
      </c>
    </row>
    <row r="244" spans="1:11" ht="27.75" customHeight="1" x14ac:dyDescent="0.15">
      <c r="A244" s="116"/>
      <c r="B244" s="294"/>
      <c r="C244" s="299"/>
      <c r="D244" s="299"/>
      <c r="E244" s="641" t="s">
        <v>5</v>
      </c>
      <c r="F244" s="641"/>
      <c r="G244" s="641"/>
      <c r="H244" s="404"/>
      <c r="I244" s="363">
        <f>SUBTOTAL(9,I245:I248)</f>
        <v>600</v>
      </c>
      <c r="J244" s="66">
        <f>SUBTOTAL(9,J245:J247)</f>
        <v>1030</v>
      </c>
      <c r="K244" s="106">
        <f t="shared" si="14"/>
        <v>-430</v>
      </c>
    </row>
    <row r="245" spans="1:11" ht="27.75" customHeight="1" x14ac:dyDescent="0.15">
      <c r="A245" s="116"/>
      <c r="B245" s="294"/>
      <c r="C245" s="299"/>
      <c r="D245" s="299"/>
      <c r="E245" s="291"/>
      <c r="F245" s="642" t="s">
        <v>23</v>
      </c>
      <c r="G245" s="642"/>
      <c r="H245" s="247"/>
      <c r="I245" s="364">
        <f>SUBTOTAL(9,I246:I248)</f>
        <v>600</v>
      </c>
      <c r="J245" s="82">
        <f>SUBTOTAL(9,J246:J248)</f>
        <v>1030</v>
      </c>
      <c r="K245" s="75">
        <f t="shared" si="14"/>
        <v>-430</v>
      </c>
    </row>
    <row r="246" spans="1:11" ht="27.75" customHeight="1" x14ac:dyDescent="0.15">
      <c r="A246" s="113"/>
      <c r="B246" s="86"/>
      <c r="C246" s="225"/>
      <c r="D246" s="225"/>
      <c r="E246" s="225"/>
      <c r="F246" s="84"/>
      <c r="G246" s="300" t="s">
        <v>125</v>
      </c>
      <c r="H246" s="252" t="s">
        <v>32</v>
      </c>
      <c r="I246" s="365">
        <v>0</v>
      </c>
      <c r="J246" s="69">
        <v>630</v>
      </c>
      <c r="K246" s="75">
        <f t="shared" si="14"/>
        <v>-630</v>
      </c>
    </row>
    <row r="247" spans="1:11" ht="27.75" customHeight="1" x14ac:dyDescent="0.15">
      <c r="A247" s="113"/>
      <c r="B247" s="86"/>
      <c r="C247" s="225"/>
      <c r="D247" s="225"/>
      <c r="E247" s="225"/>
      <c r="F247" s="84"/>
      <c r="G247" s="300" t="s">
        <v>126</v>
      </c>
      <c r="H247" s="252" t="s">
        <v>597</v>
      </c>
      <c r="I247" s="365">
        <v>400</v>
      </c>
      <c r="J247" s="69">
        <v>400</v>
      </c>
      <c r="K247" s="75">
        <f t="shared" si="14"/>
        <v>0</v>
      </c>
    </row>
    <row r="248" spans="1:11" ht="27.75" customHeight="1" x14ac:dyDescent="0.15">
      <c r="A248" s="113"/>
      <c r="B248" s="86"/>
      <c r="C248" s="225"/>
      <c r="D248" s="225"/>
      <c r="E248" s="225"/>
      <c r="F248" s="84"/>
      <c r="G248" s="300" t="s">
        <v>596</v>
      </c>
      <c r="H248" s="252" t="s">
        <v>598</v>
      </c>
      <c r="I248" s="365">
        <v>200</v>
      </c>
      <c r="J248" s="69">
        <v>0</v>
      </c>
      <c r="K248" s="75">
        <f t="shared" ref="K248" si="15">SUM(I248-J248)</f>
        <v>200</v>
      </c>
    </row>
    <row r="249" spans="1:11" ht="27.75" customHeight="1" x14ac:dyDescent="0.15">
      <c r="A249" s="116"/>
      <c r="B249" s="294"/>
      <c r="C249" s="299"/>
      <c r="D249" s="299"/>
      <c r="E249" s="641" t="s">
        <v>17</v>
      </c>
      <c r="F249" s="641"/>
      <c r="G249" s="641"/>
      <c r="H249" s="404"/>
      <c r="I249" s="363">
        <f>SUBTOTAL(9,I250:I251)</f>
        <v>189000</v>
      </c>
      <c r="J249" s="66">
        <f>SUBTOTAL(9,J250:J251)</f>
        <v>147600</v>
      </c>
      <c r="K249" s="106">
        <f t="shared" si="14"/>
        <v>41400</v>
      </c>
    </row>
    <row r="250" spans="1:11" ht="27.75" customHeight="1" x14ac:dyDescent="0.15">
      <c r="A250" s="116"/>
      <c r="B250" s="294"/>
      <c r="C250" s="299"/>
      <c r="D250" s="299"/>
      <c r="E250" s="291"/>
      <c r="F250" s="642" t="s">
        <v>28</v>
      </c>
      <c r="G250" s="642"/>
      <c r="H250" s="247"/>
      <c r="I250" s="364">
        <f>SUBTOTAL(9,I251:I251)</f>
        <v>189000</v>
      </c>
      <c r="J250" s="82">
        <f>SUBTOTAL(9,J251:J251)</f>
        <v>147600</v>
      </c>
      <c r="K250" s="83">
        <f t="shared" si="14"/>
        <v>41400</v>
      </c>
    </row>
    <row r="251" spans="1:11" ht="27.75" customHeight="1" x14ac:dyDescent="0.15">
      <c r="A251" s="116"/>
      <c r="B251" s="294"/>
      <c r="C251" s="299"/>
      <c r="D251" s="299"/>
      <c r="E251" s="299"/>
      <c r="F251" s="298"/>
      <c r="G251" s="246" t="s">
        <v>127</v>
      </c>
      <c r="H251" s="252" t="s">
        <v>944</v>
      </c>
      <c r="I251" s="365">
        <v>189000</v>
      </c>
      <c r="J251" s="69">
        <v>147600</v>
      </c>
      <c r="K251" s="107">
        <f t="shared" si="14"/>
        <v>41400</v>
      </c>
    </row>
    <row r="252" spans="1:11" ht="27.75" customHeight="1" x14ac:dyDescent="0.15">
      <c r="A252" s="116"/>
      <c r="B252" s="294"/>
      <c r="C252" s="299"/>
      <c r="D252" s="646" t="s">
        <v>198</v>
      </c>
      <c r="E252" s="647"/>
      <c r="F252" s="647"/>
      <c r="G252" s="648"/>
      <c r="H252" s="426"/>
      <c r="I252" s="383">
        <f>SUBTOTAL(9,I253:I264)</f>
        <v>100000</v>
      </c>
      <c r="J252" s="63">
        <f>SUBTOTAL(9,J253:J264)</f>
        <v>100000</v>
      </c>
      <c r="K252" s="64">
        <f t="shared" si="14"/>
        <v>0</v>
      </c>
    </row>
    <row r="253" spans="1:11" ht="27.75" customHeight="1" x14ac:dyDescent="0.15">
      <c r="A253" s="116"/>
      <c r="B253" s="294"/>
      <c r="C253" s="299"/>
      <c r="D253" s="291"/>
      <c r="E253" s="643" t="s">
        <v>176</v>
      </c>
      <c r="F253" s="644"/>
      <c r="G253" s="645"/>
      <c r="H253" s="404"/>
      <c r="I253" s="363">
        <f>SUBTOTAL(9,I254:I258)</f>
        <v>19100</v>
      </c>
      <c r="J253" s="66">
        <f>SUBTOTAL(9,J254:J258)</f>
        <v>19200</v>
      </c>
      <c r="K253" s="67">
        <f t="shared" si="14"/>
        <v>-100</v>
      </c>
    </row>
    <row r="254" spans="1:11" ht="27.75" customHeight="1" x14ac:dyDescent="0.15">
      <c r="A254" s="116"/>
      <c r="B254" s="294"/>
      <c r="C254" s="299"/>
      <c r="D254" s="299"/>
      <c r="E254" s="299"/>
      <c r="F254" s="659" t="s">
        <v>22</v>
      </c>
      <c r="G254" s="660"/>
      <c r="H254" s="247"/>
      <c r="I254" s="364">
        <f>SUBTOTAL(9,I255:I255)</f>
        <v>7600</v>
      </c>
      <c r="J254" s="82">
        <f>SUBTOTAL(9,J255:J255)</f>
        <v>6600</v>
      </c>
      <c r="K254" s="83">
        <f t="shared" si="14"/>
        <v>1000</v>
      </c>
    </row>
    <row r="255" spans="1:11" ht="27.75" customHeight="1" x14ac:dyDescent="0.15">
      <c r="A255" s="113"/>
      <c r="B255" s="86"/>
      <c r="C255" s="225"/>
      <c r="D255" s="225"/>
      <c r="E255" s="225"/>
      <c r="F255" s="84"/>
      <c r="G255" s="299" t="s">
        <v>122</v>
      </c>
      <c r="H255" s="252" t="s">
        <v>940</v>
      </c>
      <c r="I255" s="365">
        <v>7600</v>
      </c>
      <c r="J255" s="69">
        <v>6600</v>
      </c>
      <c r="K255" s="75">
        <f t="shared" si="14"/>
        <v>1000</v>
      </c>
    </row>
    <row r="256" spans="1:11" ht="27.75" customHeight="1" x14ac:dyDescent="0.15">
      <c r="A256" s="116"/>
      <c r="B256" s="294"/>
      <c r="C256" s="299"/>
      <c r="D256" s="299"/>
      <c r="E256" s="299"/>
      <c r="F256" s="649" t="s">
        <v>13</v>
      </c>
      <c r="G256" s="650"/>
      <c r="H256" s="252"/>
      <c r="I256" s="365">
        <f>SUBTOTAL(9,I257:I258)</f>
        <v>11500</v>
      </c>
      <c r="J256" s="69">
        <f>SUBTOTAL(9,J257:J258)</f>
        <v>12600</v>
      </c>
      <c r="K256" s="75">
        <f t="shared" si="14"/>
        <v>-1100</v>
      </c>
    </row>
    <row r="257" spans="1:11" ht="27.75" customHeight="1" x14ac:dyDescent="0.15">
      <c r="A257" s="113"/>
      <c r="B257" s="86"/>
      <c r="C257" s="225"/>
      <c r="D257" s="225"/>
      <c r="E257" s="225"/>
      <c r="F257" s="84"/>
      <c r="G257" s="299" t="s">
        <v>806</v>
      </c>
      <c r="H257" s="599" t="s">
        <v>939</v>
      </c>
      <c r="I257" s="365">
        <v>7500</v>
      </c>
      <c r="J257" s="69">
        <v>6000</v>
      </c>
      <c r="K257" s="75">
        <f t="shared" si="14"/>
        <v>1500</v>
      </c>
    </row>
    <row r="258" spans="1:11" ht="27.75" customHeight="1" x14ac:dyDescent="0.15">
      <c r="A258" s="113"/>
      <c r="B258" s="86"/>
      <c r="C258" s="225"/>
      <c r="D258" s="225"/>
      <c r="E258" s="225"/>
      <c r="F258" s="84"/>
      <c r="G258" s="299" t="s">
        <v>675</v>
      </c>
      <c r="H258" s="252" t="s">
        <v>676</v>
      </c>
      <c r="I258" s="365">
        <v>4000</v>
      </c>
      <c r="J258" s="69">
        <v>6600</v>
      </c>
      <c r="K258" s="75">
        <f t="shared" si="14"/>
        <v>-2600</v>
      </c>
    </row>
    <row r="259" spans="1:11" ht="27.75" customHeight="1" x14ac:dyDescent="0.15">
      <c r="A259" s="249"/>
      <c r="B259" s="294"/>
      <c r="C259" s="294"/>
      <c r="D259" s="294"/>
      <c r="E259" s="643" t="s">
        <v>5</v>
      </c>
      <c r="F259" s="644"/>
      <c r="G259" s="645"/>
      <c r="H259" s="404"/>
      <c r="I259" s="363">
        <f>SUBTOTAL(9,I260:I261)</f>
        <v>900</v>
      </c>
      <c r="J259" s="66">
        <f>SUBTOTAL(9,J260:J261)</f>
        <v>800</v>
      </c>
      <c r="K259" s="106">
        <f t="shared" si="14"/>
        <v>100</v>
      </c>
    </row>
    <row r="260" spans="1:11" ht="27.75" customHeight="1" x14ac:dyDescent="0.15">
      <c r="A260" s="116"/>
      <c r="B260" s="294"/>
      <c r="C260" s="299"/>
      <c r="D260" s="299"/>
      <c r="E260" s="291"/>
      <c r="F260" s="659" t="s">
        <v>23</v>
      </c>
      <c r="G260" s="660"/>
      <c r="H260" s="247"/>
      <c r="I260" s="364">
        <f>SUBTOTAL(9,I261:I261)</f>
        <v>900</v>
      </c>
      <c r="J260" s="82">
        <f>SUBTOTAL(9,J261:J261)</f>
        <v>800</v>
      </c>
      <c r="K260" s="75">
        <f t="shared" si="14"/>
        <v>100</v>
      </c>
    </row>
    <row r="261" spans="1:11" ht="27.75" customHeight="1" x14ac:dyDescent="0.15">
      <c r="A261" s="113"/>
      <c r="B261" s="86"/>
      <c r="C261" s="225"/>
      <c r="D261" s="225"/>
      <c r="E261" s="225"/>
      <c r="F261" s="84"/>
      <c r="G261" s="300" t="s">
        <v>677</v>
      </c>
      <c r="H261" s="252" t="s">
        <v>678</v>
      </c>
      <c r="I261" s="365">
        <v>900</v>
      </c>
      <c r="J261" s="69">
        <v>800</v>
      </c>
      <c r="K261" s="75">
        <f t="shared" si="14"/>
        <v>100</v>
      </c>
    </row>
    <row r="262" spans="1:11" ht="27.75" customHeight="1" x14ac:dyDescent="0.15">
      <c r="A262" s="116"/>
      <c r="B262" s="294"/>
      <c r="C262" s="299"/>
      <c r="D262" s="299"/>
      <c r="E262" s="641" t="s">
        <v>17</v>
      </c>
      <c r="F262" s="641"/>
      <c r="G262" s="641"/>
      <c r="H262" s="404"/>
      <c r="I262" s="363">
        <f>SUBTOTAL(9,I263:I264)</f>
        <v>80000</v>
      </c>
      <c r="J262" s="66">
        <f>SUBTOTAL(9,J263:J264)</f>
        <v>80000</v>
      </c>
      <c r="K262" s="106">
        <f t="shared" si="14"/>
        <v>0</v>
      </c>
    </row>
    <row r="263" spans="1:11" ht="27.75" customHeight="1" x14ac:dyDescent="0.15">
      <c r="A263" s="116"/>
      <c r="B263" s="294"/>
      <c r="C263" s="299"/>
      <c r="D263" s="299"/>
      <c r="E263" s="291"/>
      <c r="F263" s="642" t="s">
        <v>28</v>
      </c>
      <c r="G263" s="642"/>
      <c r="H263" s="247"/>
      <c r="I263" s="364">
        <f>SUBTOTAL(9,I264:I264)</f>
        <v>80000</v>
      </c>
      <c r="J263" s="82">
        <f>SUBTOTAL(9,J264:J264)</f>
        <v>80000</v>
      </c>
      <c r="K263" s="83">
        <f t="shared" si="14"/>
        <v>0</v>
      </c>
    </row>
    <row r="264" spans="1:11" ht="27.75" customHeight="1" x14ac:dyDescent="0.15">
      <c r="A264" s="316"/>
      <c r="B264" s="256"/>
      <c r="C264" s="246"/>
      <c r="D264" s="246"/>
      <c r="E264" s="246"/>
      <c r="F264" s="245"/>
      <c r="G264" s="246" t="s">
        <v>130</v>
      </c>
      <c r="H264" s="423" t="s">
        <v>907</v>
      </c>
      <c r="I264" s="366">
        <v>80000</v>
      </c>
      <c r="J264" s="108">
        <v>80000</v>
      </c>
      <c r="K264" s="107">
        <f t="shared" si="14"/>
        <v>0</v>
      </c>
    </row>
    <row r="265" spans="1:11" ht="27.75" customHeight="1" x14ac:dyDescent="0.15">
      <c r="A265" s="115"/>
      <c r="B265" s="86"/>
      <c r="C265" s="225"/>
      <c r="D265" s="654" t="s">
        <v>749</v>
      </c>
      <c r="E265" s="655"/>
      <c r="F265" s="655"/>
      <c r="G265" s="656"/>
      <c r="H265" s="544"/>
      <c r="I265" s="517">
        <f>SUBTOTAL(9,I266:I268)</f>
        <v>30000</v>
      </c>
      <c r="J265" s="518">
        <f>SUBTOTAL(9,J266:J268)</f>
        <v>20000</v>
      </c>
      <c r="K265" s="125">
        <f t="shared" si="14"/>
        <v>10000</v>
      </c>
    </row>
    <row r="266" spans="1:11" ht="27.75" customHeight="1" x14ac:dyDescent="0.15">
      <c r="A266" s="234"/>
      <c r="B266" s="294"/>
      <c r="C266" s="299"/>
      <c r="D266" s="299"/>
      <c r="E266" s="641" t="s">
        <v>17</v>
      </c>
      <c r="F266" s="641"/>
      <c r="G266" s="641"/>
      <c r="H266" s="404"/>
      <c r="I266" s="363">
        <f>SUBTOTAL(9,I267:I268)</f>
        <v>30000</v>
      </c>
      <c r="J266" s="66">
        <f>SUBTOTAL(9,J267:J268)</f>
        <v>20000</v>
      </c>
      <c r="K266" s="106">
        <f t="shared" si="14"/>
        <v>10000</v>
      </c>
    </row>
    <row r="267" spans="1:11" ht="27.75" customHeight="1" x14ac:dyDescent="0.15">
      <c r="A267" s="234"/>
      <c r="B267" s="294"/>
      <c r="C267" s="299"/>
      <c r="D267" s="299"/>
      <c r="E267" s="291"/>
      <c r="F267" s="642" t="s">
        <v>28</v>
      </c>
      <c r="G267" s="642"/>
      <c r="H267" s="247"/>
      <c r="I267" s="364">
        <f>SUBTOTAL(9,I268)</f>
        <v>30000</v>
      </c>
      <c r="J267" s="82">
        <f>SUBTOTAL(9,J268)</f>
        <v>20000</v>
      </c>
      <c r="K267" s="75">
        <f t="shared" ref="K267:K297" si="16">SUM(I267-J267)</f>
        <v>10000</v>
      </c>
    </row>
    <row r="268" spans="1:11" ht="27.75" customHeight="1" x14ac:dyDescent="0.15">
      <c r="A268" s="115"/>
      <c r="B268" s="86"/>
      <c r="C268" s="225"/>
      <c r="D268" s="225"/>
      <c r="E268" s="225"/>
      <c r="F268" s="114"/>
      <c r="G268" s="299" t="s">
        <v>131</v>
      </c>
      <c r="H268" s="325" t="s">
        <v>947</v>
      </c>
      <c r="I268" s="366">
        <v>30000</v>
      </c>
      <c r="J268" s="108">
        <v>20000</v>
      </c>
      <c r="K268" s="75">
        <f t="shared" si="16"/>
        <v>10000</v>
      </c>
    </row>
    <row r="269" spans="1:11" ht="27.75" customHeight="1" x14ac:dyDescent="0.15">
      <c r="A269" s="113"/>
      <c r="B269" s="86"/>
      <c r="C269" s="225"/>
      <c r="D269" s="646" t="s">
        <v>196</v>
      </c>
      <c r="E269" s="647"/>
      <c r="F269" s="647"/>
      <c r="G269" s="648"/>
      <c r="H269" s="426"/>
      <c r="I269" s="383">
        <f>SUBTOTAL(9,I270:I282)</f>
        <v>70000</v>
      </c>
      <c r="J269" s="63">
        <f>SUBTOTAL(9,J270:J282)</f>
        <v>50000</v>
      </c>
      <c r="K269" s="64">
        <f t="shared" si="16"/>
        <v>20000</v>
      </c>
    </row>
    <row r="270" spans="1:11" ht="27.75" customHeight="1" x14ac:dyDescent="0.15">
      <c r="A270" s="249"/>
      <c r="B270" s="294"/>
      <c r="C270" s="294"/>
      <c r="D270" s="293"/>
      <c r="E270" s="643" t="s">
        <v>3</v>
      </c>
      <c r="F270" s="644"/>
      <c r="G270" s="645"/>
      <c r="H270" s="404"/>
      <c r="I270" s="363">
        <f>SUBTOTAL(9,I271:I275)</f>
        <v>19000</v>
      </c>
      <c r="J270" s="66">
        <f>SUBTOTAL(9,J271:J275)</f>
        <v>14300</v>
      </c>
      <c r="K270" s="106">
        <f t="shared" si="16"/>
        <v>4700</v>
      </c>
    </row>
    <row r="271" spans="1:11" ht="27.75" customHeight="1" x14ac:dyDescent="0.15">
      <c r="A271" s="116"/>
      <c r="B271" s="294"/>
      <c r="C271" s="294"/>
      <c r="D271" s="299"/>
      <c r="E271" s="299"/>
      <c r="F271" s="649" t="s">
        <v>22</v>
      </c>
      <c r="G271" s="650"/>
      <c r="H271" s="252"/>
      <c r="I271" s="365">
        <f>SUBTOTAL(9,I272:I272)</f>
        <v>8000</v>
      </c>
      <c r="J271" s="69">
        <f>SUBTOTAL(9,J272:J272)</f>
        <v>5500</v>
      </c>
      <c r="K271" s="75">
        <f t="shared" si="16"/>
        <v>2500</v>
      </c>
    </row>
    <row r="272" spans="1:11" ht="27.75" customHeight="1" x14ac:dyDescent="0.15">
      <c r="A272" s="113"/>
      <c r="B272" s="86"/>
      <c r="C272" s="225"/>
      <c r="D272" s="225"/>
      <c r="E272" s="225"/>
      <c r="F272" s="84"/>
      <c r="G272" s="300" t="s">
        <v>122</v>
      </c>
      <c r="H272" s="252" t="s">
        <v>599</v>
      </c>
      <c r="I272" s="365">
        <v>8000</v>
      </c>
      <c r="J272" s="69">
        <v>5500</v>
      </c>
      <c r="K272" s="75">
        <f t="shared" si="16"/>
        <v>2500</v>
      </c>
    </row>
    <row r="273" spans="1:16" ht="27.75" customHeight="1" x14ac:dyDescent="0.15">
      <c r="A273" s="116"/>
      <c r="B273" s="294"/>
      <c r="C273" s="299"/>
      <c r="D273" s="299"/>
      <c r="E273" s="299"/>
      <c r="F273" s="649" t="s">
        <v>13</v>
      </c>
      <c r="G273" s="650"/>
      <c r="H273" s="252"/>
      <c r="I273" s="365">
        <f>SUBTOTAL(9,I274:I275)</f>
        <v>11000</v>
      </c>
      <c r="J273" s="69">
        <f>SUBTOTAL(9,J274:J275)</f>
        <v>8800</v>
      </c>
      <c r="K273" s="75">
        <f t="shared" si="16"/>
        <v>2200</v>
      </c>
    </row>
    <row r="274" spans="1:16" ht="27.75" customHeight="1" x14ac:dyDescent="0.15">
      <c r="A274" s="113"/>
      <c r="B274" s="86"/>
      <c r="C274" s="225"/>
      <c r="D274" s="225"/>
      <c r="E274" s="225"/>
      <c r="F274" s="84"/>
      <c r="G274" s="299" t="s">
        <v>128</v>
      </c>
      <c r="H274" s="252" t="s">
        <v>600</v>
      </c>
      <c r="I274" s="365">
        <v>1000</v>
      </c>
      <c r="J274" s="69">
        <v>800</v>
      </c>
      <c r="K274" s="75">
        <f t="shared" si="16"/>
        <v>200</v>
      </c>
    </row>
    <row r="275" spans="1:16" ht="27.75" customHeight="1" x14ac:dyDescent="0.15">
      <c r="A275" s="113"/>
      <c r="B275" s="86"/>
      <c r="C275" s="225"/>
      <c r="D275" s="225"/>
      <c r="E275" s="225"/>
      <c r="F275" s="298"/>
      <c r="G275" s="299" t="s">
        <v>129</v>
      </c>
      <c r="H275" s="252" t="s">
        <v>601</v>
      </c>
      <c r="I275" s="365">
        <v>10000</v>
      </c>
      <c r="J275" s="69">
        <v>8000</v>
      </c>
      <c r="K275" s="75">
        <f t="shared" si="16"/>
        <v>2000</v>
      </c>
    </row>
    <row r="276" spans="1:16" ht="27.75" customHeight="1" x14ac:dyDescent="0.15">
      <c r="A276" s="116"/>
      <c r="B276" s="294"/>
      <c r="C276" s="299"/>
      <c r="D276" s="299"/>
      <c r="E276" s="643" t="s">
        <v>5</v>
      </c>
      <c r="F276" s="644"/>
      <c r="G276" s="645"/>
      <c r="H276" s="404"/>
      <c r="I276" s="363">
        <f>SUBTOTAL(9,I277:I278)</f>
        <v>200</v>
      </c>
      <c r="J276" s="66">
        <f>SUBTOTAL(9,J277:J278)</f>
        <v>0</v>
      </c>
      <c r="K276" s="106">
        <f t="shared" si="16"/>
        <v>200</v>
      </c>
    </row>
    <row r="277" spans="1:16" ht="27.75" customHeight="1" x14ac:dyDescent="0.15">
      <c r="A277" s="116"/>
      <c r="B277" s="294"/>
      <c r="C277" s="299"/>
      <c r="D277" s="299"/>
      <c r="E277" s="299"/>
      <c r="F277" s="649" t="s">
        <v>23</v>
      </c>
      <c r="G277" s="650"/>
      <c r="H277" s="252"/>
      <c r="I277" s="365">
        <f>SUBTOTAL(9,I278:I278)</f>
        <v>200</v>
      </c>
      <c r="J277" s="69">
        <f>SUBTOTAL(9,J278:J278)</f>
        <v>0</v>
      </c>
      <c r="K277" s="75">
        <f t="shared" si="16"/>
        <v>200</v>
      </c>
    </row>
    <row r="278" spans="1:16" ht="27.75" customHeight="1" x14ac:dyDescent="0.15">
      <c r="A278" s="113"/>
      <c r="B278" s="86"/>
      <c r="C278" s="225"/>
      <c r="D278" s="225"/>
      <c r="E278" s="225"/>
      <c r="F278" s="84"/>
      <c r="G278" s="300" t="s">
        <v>596</v>
      </c>
      <c r="H278" s="252" t="s">
        <v>598</v>
      </c>
      <c r="I278" s="365">
        <v>200</v>
      </c>
      <c r="J278" s="69">
        <v>0</v>
      </c>
      <c r="K278" s="107">
        <f t="shared" si="16"/>
        <v>200</v>
      </c>
    </row>
    <row r="279" spans="1:16" ht="27.75" customHeight="1" x14ac:dyDescent="0.15">
      <c r="A279" s="116"/>
      <c r="B279" s="294"/>
      <c r="C279" s="299"/>
      <c r="D279" s="299"/>
      <c r="E279" s="643" t="s">
        <v>197</v>
      </c>
      <c r="F279" s="644"/>
      <c r="G279" s="645"/>
      <c r="H279" s="404"/>
      <c r="I279" s="363">
        <f>SUBTOTAL(9,I280:I282)</f>
        <v>50800</v>
      </c>
      <c r="J279" s="66">
        <f>SUBTOTAL(9,J280:J282)</f>
        <v>35700</v>
      </c>
      <c r="K279" s="106">
        <f t="shared" si="16"/>
        <v>15100</v>
      </c>
    </row>
    <row r="280" spans="1:16" ht="27.75" customHeight="1" x14ac:dyDescent="0.15">
      <c r="A280" s="116"/>
      <c r="B280" s="294"/>
      <c r="C280" s="299"/>
      <c r="D280" s="299"/>
      <c r="E280" s="291"/>
      <c r="F280" s="659" t="s">
        <v>28</v>
      </c>
      <c r="G280" s="660"/>
      <c r="H280" s="247"/>
      <c r="I280" s="364">
        <f>SUBTOTAL(9,I281:I282)</f>
        <v>50800</v>
      </c>
      <c r="J280" s="82">
        <f>SUBTOTAL(9,J281:J282)</f>
        <v>35700</v>
      </c>
      <c r="K280" s="83">
        <f t="shared" si="16"/>
        <v>15100</v>
      </c>
    </row>
    <row r="281" spans="1:16" ht="27.75" customHeight="1" x14ac:dyDescent="0.15">
      <c r="A281" s="116"/>
      <c r="B281" s="294"/>
      <c r="C281" s="299"/>
      <c r="D281" s="299"/>
      <c r="E281" s="299"/>
      <c r="F281" s="298"/>
      <c r="G281" s="299" t="s">
        <v>171</v>
      </c>
      <c r="H281" s="252"/>
      <c r="I281" s="365">
        <v>0</v>
      </c>
      <c r="J281" s="69">
        <v>20000</v>
      </c>
      <c r="K281" s="75">
        <f t="shared" si="16"/>
        <v>-20000</v>
      </c>
    </row>
    <row r="282" spans="1:16" ht="27.75" customHeight="1" x14ac:dyDescent="0.15">
      <c r="A282" s="116"/>
      <c r="B282" s="294"/>
      <c r="C282" s="299"/>
      <c r="D282" s="299"/>
      <c r="E282" s="299"/>
      <c r="F282" s="298"/>
      <c r="G282" s="246" t="s">
        <v>130</v>
      </c>
      <c r="H282" s="325" t="s">
        <v>602</v>
      </c>
      <c r="I282" s="366">
        <v>50800</v>
      </c>
      <c r="J282" s="108">
        <v>15700</v>
      </c>
      <c r="K282" s="75">
        <f t="shared" si="16"/>
        <v>35100</v>
      </c>
    </row>
    <row r="283" spans="1:16" ht="27.75" customHeight="1" x14ac:dyDescent="0.15">
      <c r="A283" s="116"/>
      <c r="B283" s="294"/>
      <c r="C283" s="299"/>
      <c r="D283" s="657" t="s">
        <v>191</v>
      </c>
      <c r="E283" s="657"/>
      <c r="F283" s="657"/>
      <c r="G283" s="657"/>
      <c r="H283" s="426"/>
      <c r="I283" s="383">
        <f>SUBTOTAL(9,I284:I315)</f>
        <v>135300</v>
      </c>
      <c r="J283" s="63">
        <f>SUBTOTAL(9,J284:J315)</f>
        <v>120000</v>
      </c>
      <c r="K283" s="64">
        <f t="shared" si="16"/>
        <v>15300</v>
      </c>
    </row>
    <row r="284" spans="1:16" ht="27.75" customHeight="1" x14ac:dyDescent="0.15">
      <c r="A284" s="251"/>
      <c r="B284" s="294"/>
      <c r="C284" s="294"/>
      <c r="D284" s="291"/>
      <c r="E284" s="641" t="s">
        <v>176</v>
      </c>
      <c r="F284" s="728"/>
      <c r="G284" s="730"/>
      <c r="H284" s="465"/>
      <c r="I284" s="466">
        <f>SUBTOTAL(9,I285:I297)</f>
        <v>27510</v>
      </c>
      <c r="J284" s="467">
        <f>SUBTOTAL(9,J285:J297)</f>
        <v>26150</v>
      </c>
      <c r="K284" s="165">
        <f t="shared" si="16"/>
        <v>1360</v>
      </c>
      <c r="L284" s="101"/>
      <c r="P284"/>
    </row>
    <row r="285" spans="1:16" ht="27.75" customHeight="1" x14ac:dyDescent="0.15">
      <c r="A285" s="328"/>
      <c r="B285" s="256"/>
      <c r="C285" s="246"/>
      <c r="D285" s="246"/>
      <c r="E285" s="326"/>
      <c r="F285" s="651" t="s">
        <v>4</v>
      </c>
      <c r="G285" s="652"/>
      <c r="H285" s="420"/>
      <c r="I285" s="372">
        <f>SUBTOTAL(9,I286:I288)</f>
        <v>18950</v>
      </c>
      <c r="J285" s="327">
        <f>SUBTOTAL(9,J286:J288)</f>
        <v>18550</v>
      </c>
      <c r="K285" s="324">
        <f t="shared" si="16"/>
        <v>400</v>
      </c>
      <c r="L285" s="101"/>
      <c r="P285"/>
    </row>
    <row r="286" spans="1:16" ht="27.75" customHeight="1" x14ac:dyDescent="0.15">
      <c r="A286" s="115"/>
      <c r="B286" s="86"/>
      <c r="C286" s="225"/>
      <c r="D286" s="225"/>
      <c r="E286" s="468"/>
      <c r="F286" s="298"/>
      <c r="G286" s="300" t="s">
        <v>501</v>
      </c>
      <c r="H286" s="252" t="s">
        <v>679</v>
      </c>
      <c r="I286" s="365">
        <v>18400</v>
      </c>
      <c r="J286" s="69">
        <v>18000</v>
      </c>
      <c r="K286" s="75">
        <f t="shared" si="16"/>
        <v>400</v>
      </c>
      <c r="L286" s="101"/>
      <c r="P286"/>
    </row>
    <row r="287" spans="1:16" ht="27.75" customHeight="1" x14ac:dyDescent="0.15">
      <c r="A287" s="115"/>
      <c r="B287" s="86"/>
      <c r="C287" s="225"/>
      <c r="D287" s="225"/>
      <c r="E287" s="468"/>
      <c r="F287" s="84"/>
      <c r="G287" s="300" t="s">
        <v>166</v>
      </c>
      <c r="H287" s="252" t="s">
        <v>609</v>
      </c>
      <c r="I287" s="365">
        <v>400</v>
      </c>
      <c r="J287" s="69">
        <v>400</v>
      </c>
      <c r="K287" s="75">
        <f t="shared" si="16"/>
        <v>0</v>
      </c>
      <c r="L287" s="101"/>
      <c r="P287"/>
    </row>
    <row r="288" spans="1:16" ht="27.75" customHeight="1" x14ac:dyDescent="0.15">
      <c r="A288" s="115"/>
      <c r="B288" s="86"/>
      <c r="C288" s="225"/>
      <c r="D288" s="225"/>
      <c r="E288" s="468"/>
      <c r="F288" s="298"/>
      <c r="G288" s="160" t="s">
        <v>491</v>
      </c>
      <c r="H288" s="252" t="s">
        <v>680</v>
      </c>
      <c r="I288" s="365">
        <v>150</v>
      </c>
      <c r="J288" s="69">
        <v>150</v>
      </c>
      <c r="K288" s="75">
        <f t="shared" si="16"/>
        <v>0</v>
      </c>
      <c r="L288" s="101"/>
      <c r="P288"/>
    </row>
    <row r="289" spans="1:16" ht="27.75" customHeight="1" x14ac:dyDescent="0.15">
      <c r="A289" s="234"/>
      <c r="B289" s="294"/>
      <c r="C289" s="294"/>
      <c r="D289" s="299"/>
      <c r="E289" s="300"/>
      <c r="F289" s="649" t="s">
        <v>216</v>
      </c>
      <c r="G289" s="650"/>
      <c r="H289" s="252"/>
      <c r="I289" s="365">
        <f>SUBTOTAL(9,I290:I290)</f>
        <v>432</v>
      </c>
      <c r="J289" s="69">
        <f>SUBTOTAL(9,J290:J290)</f>
        <v>648</v>
      </c>
      <c r="K289" s="75">
        <f t="shared" si="16"/>
        <v>-216</v>
      </c>
      <c r="L289" s="101"/>
      <c r="P289"/>
    </row>
    <row r="290" spans="1:16" ht="27.75" customHeight="1" x14ac:dyDescent="0.15">
      <c r="A290" s="532"/>
      <c r="B290" s="86"/>
      <c r="C290" s="225"/>
      <c r="D290" s="86"/>
      <c r="E290" s="86"/>
      <c r="F290" s="84"/>
      <c r="G290" s="300" t="s">
        <v>532</v>
      </c>
      <c r="H290" s="252" t="s">
        <v>681</v>
      </c>
      <c r="I290" s="69">
        <v>432</v>
      </c>
      <c r="J290" s="69">
        <v>648</v>
      </c>
      <c r="K290" s="75">
        <f t="shared" si="16"/>
        <v>-216</v>
      </c>
      <c r="L290" s="101"/>
      <c r="P290"/>
    </row>
    <row r="291" spans="1:16" ht="27.75" customHeight="1" x14ac:dyDescent="0.15">
      <c r="A291" s="234"/>
      <c r="B291" s="294"/>
      <c r="C291" s="299"/>
      <c r="D291" s="299"/>
      <c r="E291" s="300"/>
      <c r="F291" s="649" t="s">
        <v>217</v>
      </c>
      <c r="G291" s="670"/>
      <c r="H291" s="252"/>
      <c r="I291" s="365">
        <f>SUBTOTAL(9,I292:I297)</f>
        <v>8128</v>
      </c>
      <c r="J291" s="69">
        <f>SUBTOTAL(9,J292:J297)</f>
        <v>6952</v>
      </c>
      <c r="K291" s="75">
        <f t="shared" si="16"/>
        <v>1176</v>
      </c>
      <c r="L291" s="101"/>
      <c r="P291"/>
    </row>
    <row r="292" spans="1:16" ht="27.75" customHeight="1" x14ac:dyDescent="0.15">
      <c r="A292" s="115"/>
      <c r="B292" s="86"/>
      <c r="C292" s="225"/>
      <c r="D292" s="225"/>
      <c r="E292" s="468"/>
      <c r="F292" s="84"/>
      <c r="G292" s="300" t="s">
        <v>502</v>
      </c>
      <c r="H292" s="258" t="s">
        <v>682</v>
      </c>
      <c r="I292" s="365">
        <v>1500</v>
      </c>
      <c r="J292" s="69">
        <v>1342</v>
      </c>
      <c r="K292" s="75">
        <f t="shared" si="16"/>
        <v>158</v>
      </c>
      <c r="L292" s="101"/>
      <c r="P292"/>
    </row>
    <row r="293" spans="1:16" ht="27.75" customHeight="1" x14ac:dyDescent="0.15">
      <c r="A293" s="115"/>
      <c r="B293" s="86"/>
      <c r="C293" s="225"/>
      <c r="D293" s="225"/>
      <c r="E293" s="468"/>
      <c r="F293" s="84"/>
      <c r="G293" s="300" t="s">
        <v>65</v>
      </c>
      <c r="H293" s="252" t="s">
        <v>683</v>
      </c>
      <c r="I293" s="365">
        <v>2178</v>
      </c>
      <c r="J293" s="69">
        <v>1800</v>
      </c>
      <c r="K293" s="75">
        <f t="shared" si="16"/>
        <v>378</v>
      </c>
      <c r="L293" s="101"/>
      <c r="P293"/>
    </row>
    <row r="294" spans="1:16" ht="27.75" customHeight="1" x14ac:dyDescent="0.15">
      <c r="A294" s="115"/>
      <c r="B294" s="86"/>
      <c r="C294" s="225"/>
      <c r="D294" s="225"/>
      <c r="E294" s="468"/>
      <c r="F294" s="84"/>
      <c r="G294" s="300" t="s">
        <v>66</v>
      </c>
      <c r="H294" s="252" t="s">
        <v>684</v>
      </c>
      <c r="I294" s="365">
        <v>1750</v>
      </c>
      <c r="J294" s="69">
        <v>1610</v>
      </c>
      <c r="K294" s="75">
        <f t="shared" si="16"/>
        <v>140</v>
      </c>
      <c r="L294" s="101"/>
      <c r="P294"/>
    </row>
    <row r="295" spans="1:16" ht="27.75" customHeight="1" x14ac:dyDescent="0.15">
      <c r="A295" s="115"/>
      <c r="B295" s="86"/>
      <c r="C295" s="225"/>
      <c r="D295" s="225"/>
      <c r="E295" s="468"/>
      <c r="F295" s="84"/>
      <c r="G295" s="300" t="s">
        <v>832</v>
      </c>
      <c r="H295" s="252" t="s">
        <v>685</v>
      </c>
      <c r="I295" s="365">
        <v>200</v>
      </c>
      <c r="J295" s="69">
        <v>200</v>
      </c>
      <c r="K295" s="75">
        <f t="shared" si="16"/>
        <v>0</v>
      </c>
      <c r="L295" s="101"/>
      <c r="P295"/>
    </row>
    <row r="296" spans="1:16" ht="27.75" customHeight="1" x14ac:dyDescent="0.15">
      <c r="A296" s="115"/>
      <c r="B296" s="86"/>
      <c r="C296" s="225"/>
      <c r="D296" s="225"/>
      <c r="E296" s="468"/>
      <c r="F296" s="84"/>
      <c r="G296" s="300" t="s">
        <v>290</v>
      </c>
      <c r="H296" s="252" t="s">
        <v>686</v>
      </c>
      <c r="I296" s="365">
        <v>1500</v>
      </c>
      <c r="J296" s="69">
        <v>1000</v>
      </c>
      <c r="K296" s="75">
        <f t="shared" si="16"/>
        <v>500</v>
      </c>
      <c r="L296" s="101"/>
      <c r="P296"/>
    </row>
    <row r="297" spans="1:16" ht="27.75" customHeight="1" x14ac:dyDescent="0.15">
      <c r="A297" s="115"/>
      <c r="B297" s="86"/>
      <c r="C297" s="225"/>
      <c r="D297" s="225"/>
      <c r="E297" s="468"/>
      <c r="F297" s="110"/>
      <c r="G297" s="223" t="s">
        <v>291</v>
      </c>
      <c r="H297" s="252" t="s">
        <v>687</v>
      </c>
      <c r="I297" s="366">
        <v>1000</v>
      </c>
      <c r="J297" s="108">
        <v>1000</v>
      </c>
      <c r="K297" s="62">
        <f t="shared" si="16"/>
        <v>0</v>
      </c>
      <c r="L297" s="101"/>
      <c r="P297"/>
    </row>
    <row r="298" spans="1:16" ht="27.75" customHeight="1" x14ac:dyDescent="0.15">
      <c r="A298" s="251"/>
      <c r="B298" s="294"/>
      <c r="C298" s="294"/>
      <c r="D298" s="294"/>
      <c r="E298" s="641" t="s">
        <v>283</v>
      </c>
      <c r="F298" s="663"/>
      <c r="G298" s="663"/>
      <c r="H298" s="404"/>
      <c r="I298" s="469">
        <f>SUBTOTAL(9,I299:I302)</f>
        <v>5920</v>
      </c>
      <c r="J298" s="470">
        <f>SUBTOTAL(9,J299:J302)</f>
        <v>5920</v>
      </c>
      <c r="K298" s="67">
        <f t="shared" ref="K298:K343" si="17">SUM(I298-J298)</f>
        <v>0</v>
      </c>
      <c r="L298" s="101"/>
      <c r="P298"/>
    </row>
    <row r="299" spans="1:16" ht="27.75" customHeight="1" x14ac:dyDescent="0.15">
      <c r="A299" s="251"/>
      <c r="B299" s="294"/>
      <c r="C299" s="299"/>
      <c r="D299" s="299"/>
      <c r="E299" s="291"/>
      <c r="F299" s="642" t="s">
        <v>7</v>
      </c>
      <c r="G299" s="642"/>
      <c r="H299" s="247"/>
      <c r="I299" s="364">
        <f>SUBTOTAL(9,I300:I302)</f>
        <v>5920</v>
      </c>
      <c r="J299" s="82">
        <f>SUBTOTAL(9,J300:J302)</f>
        <v>5920</v>
      </c>
      <c r="K299" s="83">
        <f t="shared" si="17"/>
        <v>0</v>
      </c>
      <c r="L299" s="101"/>
      <c r="P299"/>
    </row>
    <row r="300" spans="1:16" ht="27.75" customHeight="1" x14ac:dyDescent="0.15">
      <c r="A300" s="115"/>
      <c r="B300" s="86"/>
      <c r="C300" s="86"/>
      <c r="D300" s="86"/>
      <c r="E300" s="86"/>
      <c r="F300" s="84"/>
      <c r="G300" s="299" t="s">
        <v>504</v>
      </c>
      <c r="H300" s="248" t="s">
        <v>688</v>
      </c>
      <c r="I300" s="365">
        <v>960</v>
      </c>
      <c r="J300" s="69">
        <v>960</v>
      </c>
      <c r="K300" s="75">
        <f t="shared" si="17"/>
        <v>0</v>
      </c>
      <c r="L300" s="101"/>
      <c r="P300"/>
    </row>
    <row r="301" spans="1:16" ht="27.75" customHeight="1" x14ac:dyDescent="0.15">
      <c r="A301" s="115"/>
      <c r="B301" s="86"/>
      <c r="C301" s="225"/>
      <c r="D301" s="225"/>
      <c r="E301" s="225"/>
      <c r="F301" s="84"/>
      <c r="G301" s="299" t="s">
        <v>67</v>
      </c>
      <c r="H301" s="248" t="s">
        <v>689</v>
      </c>
      <c r="I301" s="365">
        <v>3360</v>
      </c>
      <c r="J301" s="69">
        <v>3360</v>
      </c>
      <c r="K301" s="75">
        <f t="shared" si="17"/>
        <v>0</v>
      </c>
      <c r="L301" s="101"/>
      <c r="P301"/>
    </row>
    <row r="302" spans="1:16" ht="27.75" customHeight="1" x14ac:dyDescent="0.15">
      <c r="A302" s="115"/>
      <c r="B302" s="86"/>
      <c r="C302" s="225"/>
      <c r="D302" s="225"/>
      <c r="E302" s="225"/>
      <c r="F302" s="84"/>
      <c r="G302" s="299" t="s">
        <v>68</v>
      </c>
      <c r="H302" s="248" t="s">
        <v>690</v>
      </c>
      <c r="I302" s="365">
        <v>1600</v>
      </c>
      <c r="J302" s="69">
        <v>1600</v>
      </c>
      <c r="K302" s="75">
        <f t="shared" si="17"/>
        <v>0</v>
      </c>
      <c r="L302" s="101"/>
      <c r="P302"/>
    </row>
    <row r="303" spans="1:16" ht="27.75" customHeight="1" x14ac:dyDescent="0.15">
      <c r="A303" s="234"/>
      <c r="B303" s="294"/>
      <c r="C303" s="299"/>
      <c r="D303" s="299"/>
      <c r="E303" s="641" t="s">
        <v>5</v>
      </c>
      <c r="F303" s="641"/>
      <c r="G303" s="641"/>
      <c r="H303" s="404"/>
      <c r="I303" s="363">
        <f>SUBTOTAL(9,I304:I308)</f>
        <v>16050</v>
      </c>
      <c r="J303" s="66">
        <f>SUBTOTAL(9,J304:J308)</f>
        <v>14890</v>
      </c>
      <c r="K303" s="106">
        <f t="shared" si="17"/>
        <v>1160</v>
      </c>
      <c r="L303" s="101"/>
      <c r="P303"/>
    </row>
    <row r="304" spans="1:16" ht="27.75" customHeight="1" x14ac:dyDescent="0.15">
      <c r="A304" s="234"/>
      <c r="B304" s="294"/>
      <c r="C304" s="299"/>
      <c r="D304" s="299"/>
      <c r="E304" s="291"/>
      <c r="F304" s="642" t="s">
        <v>23</v>
      </c>
      <c r="G304" s="642"/>
      <c r="H304" s="247"/>
      <c r="I304" s="364">
        <f>SUBTOTAL(9,I305:I308)</f>
        <v>16050</v>
      </c>
      <c r="J304" s="82">
        <f>SUBTOTAL(9,J305:J308)</f>
        <v>14890</v>
      </c>
      <c r="K304" s="75">
        <f t="shared" si="17"/>
        <v>1160</v>
      </c>
      <c r="L304" s="101"/>
      <c r="P304"/>
    </row>
    <row r="305" spans="1:16" ht="27.75" customHeight="1" x14ac:dyDescent="0.15">
      <c r="A305" s="115"/>
      <c r="B305" s="86"/>
      <c r="C305" s="225"/>
      <c r="D305" s="225"/>
      <c r="E305" s="225"/>
      <c r="F305" s="84"/>
      <c r="G305" s="299" t="s">
        <v>69</v>
      </c>
      <c r="H305" s="252" t="s">
        <v>625</v>
      </c>
      <c r="I305" s="365">
        <v>7000</v>
      </c>
      <c r="J305" s="69">
        <v>7000</v>
      </c>
      <c r="K305" s="75">
        <f t="shared" si="17"/>
        <v>0</v>
      </c>
      <c r="L305" s="101"/>
      <c r="P305"/>
    </row>
    <row r="306" spans="1:16" ht="27.75" customHeight="1" x14ac:dyDescent="0.15">
      <c r="A306" s="115"/>
      <c r="B306" s="86"/>
      <c r="C306" s="225"/>
      <c r="D306" s="225"/>
      <c r="E306" s="225"/>
      <c r="F306" s="84"/>
      <c r="G306" s="299" t="s">
        <v>70</v>
      </c>
      <c r="H306" s="471" t="s">
        <v>691</v>
      </c>
      <c r="I306" s="365">
        <v>1250</v>
      </c>
      <c r="J306" s="69">
        <v>690</v>
      </c>
      <c r="K306" s="472">
        <f t="shared" si="17"/>
        <v>560</v>
      </c>
      <c r="L306" s="101"/>
      <c r="P306"/>
    </row>
    <row r="307" spans="1:16" ht="27.75" customHeight="1" x14ac:dyDescent="0.15">
      <c r="A307" s="115"/>
      <c r="B307" s="86"/>
      <c r="C307" s="225"/>
      <c r="D307" s="225"/>
      <c r="E307" s="225"/>
      <c r="F307" s="84"/>
      <c r="G307" s="299" t="s">
        <v>27</v>
      </c>
      <c r="H307" s="252" t="s">
        <v>692</v>
      </c>
      <c r="I307" s="365">
        <v>7500</v>
      </c>
      <c r="J307" s="69">
        <v>6900</v>
      </c>
      <c r="K307" s="75">
        <f t="shared" si="17"/>
        <v>600</v>
      </c>
      <c r="L307" s="101"/>
      <c r="P307"/>
    </row>
    <row r="308" spans="1:16" ht="27.75" customHeight="1" x14ac:dyDescent="0.15">
      <c r="A308" s="115"/>
      <c r="B308" s="86"/>
      <c r="C308" s="225"/>
      <c r="D308" s="225"/>
      <c r="E308" s="225"/>
      <c r="F308" s="298"/>
      <c r="G308" s="300" t="s">
        <v>71</v>
      </c>
      <c r="H308" s="248" t="s">
        <v>693</v>
      </c>
      <c r="I308" s="365">
        <v>300</v>
      </c>
      <c r="J308" s="69">
        <v>300</v>
      </c>
      <c r="K308" s="75">
        <f t="shared" si="17"/>
        <v>0</v>
      </c>
      <c r="L308" s="101"/>
      <c r="P308"/>
    </row>
    <row r="309" spans="1:16" ht="27.75" customHeight="1" x14ac:dyDescent="0.15">
      <c r="A309" s="234"/>
      <c r="B309" s="294"/>
      <c r="C309" s="299"/>
      <c r="D309" s="299"/>
      <c r="E309" s="641" t="s">
        <v>197</v>
      </c>
      <c r="F309" s="641"/>
      <c r="G309" s="641"/>
      <c r="H309" s="404"/>
      <c r="I309" s="363">
        <f>SUBTOTAL(9,I310:I315)</f>
        <v>85820</v>
      </c>
      <c r="J309" s="66">
        <f>SUBTOTAL(9,J310:J315)</f>
        <v>73040</v>
      </c>
      <c r="K309" s="106">
        <f t="shared" si="17"/>
        <v>12780</v>
      </c>
      <c r="L309" s="101"/>
      <c r="P309"/>
    </row>
    <row r="310" spans="1:16" ht="27.75" customHeight="1" x14ac:dyDescent="0.15">
      <c r="A310" s="234"/>
      <c r="B310" s="294"/>
      <c r="C310" s="299"/>
      <c r="D310" s="299"/>
      <c r="E310" s="291"/>
      <c r="F310" s="642" t="s">
        <v>28</v>
      </c>
      <c r="G310" s="642"/>
      <c r="H310" s="247"/>
      <c r="I310" s="364">
        <f>SUBTOTAL(9,I311:I315)</f>
        <v>85820</v>
      </c>
      <c r="J310" s="82">
        <f>SUBTOTAL(9,J311:J315)</f>
        <v>73040</v>
      </c>
      <c r="K310" s="75">
        <f t="shared" si="17"/>
        <v>12780</v>
      </c>
      <c r="L310" s="101"/>
      <c r="P310"/>
    </row>
    <row r="311" spans="1:16" s="143" customFormat="1" ht="27.75" customHeight="1" x14ac:dyDescent="0.15">
      <c r="A311" s="321"/>
      <c r="B311" s="109"/>
      <c r="C311" s="322"/>
      <c r="D311" s="322"/>
      <c r="E311" s="322"/>
      <c r="F311" s="110"/>
      <c r="G311" s="246" t="s">
        <v>292</v>
      </c>
      <c r="H311" s="410" t="s">
        <v>694</v>
      </c>
      <c r="I311" s="366">
        <v>9600</v>
      </c>
      <c r="J311" s="108">
        <v>9600</v>
      </c>
      <c r="K311" s="107">
        <f t="shared" si="17"/>
        <v>0</v>
      </c>
      <c r="L311" s="142"/>
      <c r="M311" s="37"/>
      <c r="N311" s="37"/>
      <c r="O311" s="37"/>
      <c r="P311" s="37"/>
    </row>
    <row r="312" spans="1:16" ht="27.75" customHeight="1" x14ac:dyDescent="0.15">
      <c r="A312" s="234"/>
      <c r="B312" s="294"/>
      <c r="C312" s="299"/>
      <c r="D312" s="299"/>
      <c r="E312" s="299"/>
      <c r="F312" s="298"/>
      <c r="G312" s="299" t="s">
        <v>293</v>
      </c>
      <c r="H312" s="258" t="s">
        <v>695</v>
      </c>
      <c r="I312" s="365">
        <v>6400</v>
      </c>
      <c r="J312" s="69">
        <v>12600</v>
      </c>
      <c r="K312" s="75">
        <f t="shared" si="17"/>
        <v>-6200</v>
      </c>
      <c r="L312" s="101"/>
      <c r="M312" s="80"/>
      <c r="N312" s="80"/>
      <c r="O312" s="80"/>
      <c r="P312" s="80"/>
    </row>
    <row r="313" spans="1:16" ht="27.75" customHeight="1" x14ac:dyDescent="0.15">
      <c r="A313" s="115"/>
      <c r="B313" s="86"/>
      <c r="C313" s="225"/>
      <c r="D313" s="225"/>
      <c r="E313" s="225"/>
      <c r="F313" s="298"/>
      <c r="G313" s="299" t="s">
        <v>916</v>
      </c>
      <c r="H313" s="258" t="s">
        <v>696</v>
      </c>
      <c r="I313" s="365">
        <v>25920</v>
      </c>
      <c r="J313" s="69">
        <v>23040</v>
      </c>
      <c r="K313" s="75">
        <f t="shared" si="17"/>
        <v>2880</v>
      </c>
      <c r="L313" s="101"/>
      <c r="P313"/>
    </row>
    <row r="314" spans="1:16" ht="27.75" customHeight="1" x14ac:dyDescent="0.15">
      <c r="A314" s="115"/>
      <c r="B314" s="86"/>
      <c r="C314" s="225"/>
      <c r="D314" s="225"/>
      <c r="E314" s="225"/>
      <c r="F314" s="84"/>
      <c r="G314" s="299" t="s">
        <v>294</v>
      </c>
      <c r="H314" s="248" t="s">
        <v>697</v>
      </c>
      <c r="I314" s="365">
        <v>41600</v>
      </c>
      <c r="J314" s="69">
        <v>25500</v>
      </c>
      <c r="K314" s="75">
        <f t="shared" si="17"/>
        <v>16100</v>
      </c>
      <c r="L314" s="101"/>
      <c r="M314" s="144"/>
      <c r="P314"/>
    </row>
    <row r="315" spans="1:16" ht="27.75" customHeight="1" x14ac:dyDescent="0.15">
      <c r="A315" s="115"/>
      <c r="B315" s="86"/>
      <c r="C315" s="225"/>
      <c r="D315" s="322"/>
      <c r="E315" s="322"/>
      <c r="F315" s="245"/>
      <c r="G315" s="246" t="s">
        <v>295</v>
      </c>
      <c r="H315" s="410" t="s">
        <v>698</v>
      </c>
      <c r="I315" s="366">
        <v>2300</v>
      </c>
      <c r="J315" s="108">
        <v>2300</v>
      </c>
      <c r="K315" s="107">
        <f t="shared" si="17"/>
        <v>0</v>
      </c>
      <c r="L315" s="101"/>
      <c r="P315"/>
    </row>
    <row r="316" spans="1:16" s="11" customFormat="1" ht="27.75" customHeight="1" x14ac:dyDescent="0.15">
      <c r="A316" s="249"/>
      <c r="B316" s="304"/>
      <c r="C316" s="304"/>
      <c r="D316" s="657" t="s">
        <v>731</v>
      </c>
      <c r="E316" s="657"/>
      <c r="F316" s="657"/>
      <c r="G316" s="657"/>
      <c r="H316" s="473"/>
      <c r="I316" s="383">
        <f>SUBTOTAL(9,I317:I332)</f>
        <v>8000</v>
      </c>
      <c r="J316" s="63">
        <f>SUBTOTAL(9,J317:J332)</f>
        <v>0</v>
      </c>
      <c r="K316" s="64">
        <f t="shared" si="17"/>
        <v>8000</v>
      </c>
      <c r="L316"/>
      <c r="M316"/>
      <c r="N316"/>
      <c r="O316"/>
      <c r="P316"/>
    </row>
    <row r="317" spans="1:16" s="11" customFormat="1" ht="27.75" customHeight="1" x14ac:dyDescent="0.15">
      <c r="A317" s="249"/>
      <c r="B317" s="304"/>
      <c r="C317" s="304"/>
      <c r="D317" s="304"/>
      <c r="E317" s="716" t="s">
        <v>3</v>
      </c>
      <c r="F317" s="717"/>
      <c r="G317" s="718"/>
      <c r="H317" s="474"/>
      <c r="I317" s="346">
        <f>SUBTOTAL(9,I318:I323)</f>
        <v>395</v>
      </c>
      <c r="J317" s="104">
        <f>SUBTOTAL(9,J318:J323)</f>
        <v>0</v>
      </c>
      <c r="K317" s="106">
        <f>SUM(I317-J317)</f>
        <v>395</v>
      </c>
      <c r="L317"/>
      <c r="M317"/>
      <c r="N317"/>
      <c r="O317"/>
      <c r="P317"/>
    </row>
    <row r="318" spans="1:16" s="143" customFormat="1" ht="27.75" customHeight="1" x14ac:dyDescent="0.15">
      <c r="A318" s="234"/>
      <c r="B318" s="294"/>
      <c r="C318" s="299"/>
      <c r="D318" s="299"/>
      <c r="E318" s="299"/>
      <c r="F318" s="642" t="s">
        <v>4</v>
      </c>
      <c r="G318" s="642"/>
      <c r="H318" s="247"/>
      <c r="I318" s="364">
        <f>SUBTOTAL(9,I319)</f>
        <v>60</v>
      </c>
      <c r="J318" s="82">
        <f>SUBTOTAL(9,J319)</f>
        <v>0</v>
      </c>
      <c r="K318" s="83">
        <f t="shared" ref="K318:K319" si="18">SUM(I318-J318)</f>
        <v>60</v>
      </c>
      <c r="L318" s="37"/>
      <c r="M318" s="37"/>
      <c r="N318" s="37"/>
      <c r="O318" s="37"/>
    </row>
    <row r="319" spans="1:16" s="143" customFormat="1" ht="27.75" customHeight="1" x14ac:dyDescent="0.15">
      <c r="A319" s="115"/>
      <c r="B319" s="86"/>
      <c r="C319" s="225"/>
      <c r="D319" s="225"/>
      <c r="E319" s="225"/>
      <c r="F319" s="84"/>
      <c r="G319" s="300" t="s">
        <v>856</v>
      </c>
      <c r="H319" s="252" t="s">
        <v>861</v>
      </c>
      <c r="I319" s="365">
        <v>60</v>
      </c>
      <c r="J319" s="69">
        <v>0</v>
      </c>
      <c r="K319" s="75">
        <f t="shared" si="18"/>
        <v>60</v>
      </c>
      <c r="L319" s="37"/>
      <c r="M319" s="37"/>
      <c r="N319" s="37"/>
      <c r="O319" s="37"/>
    </row>
    <row r="320" spans="1:16" ht="27.75" customHeight="1" x14ac:dyDescent="0.15">
      <c r="A320" s="234"/>
      <c r="B320" s="294"/>
      <c r="C320" s="299"/>
      <c r="D320" s="299"/>
      <c r="E320" s="299"/>
      <c r="F320" s="653" t="s">
        <v>22</v>
      </c>
      <c r="G320" s="653"/>
      <c r="H320" s="252"/>
      <c r="I320" s="365">
        <f>SUBTOTAL(9,I321:I321)</f>
        <v>135</v>
      </c>
      <c r="J320" s="69">
        <f>SUBTOTAL(9,J321:J321)</f>
        <v>0</v>
      </c>
      <c r="K320" s="75">
        <f>SUM(I320-J320)</f>
        <v>135</v>
      </c>
    </row>
    <row r="321" spans="1:16" ht="27.75" customHeight="1" x14ac:dyDescent="0.15">
      <c r="A321" s="115"/>
      <c r="B321" s="86"/>
      <c r="C321" s="225"/>
      <c r="D321" s="225"/>
      <c r="E321" s="225"/>
      <c r="F321" s="84"/>
      <c r="G321" s="299" t="s">
        <v>532</v>
      </c>
      <c r="H321" s="252" t="s">
        <v>862</v>
      </c>
      <c r="I321" s="365">
        <v>135</v>
      </c>
      <c r="J321" s="69">
        <v>0</v>
      </c>
      <c r="K321" s="75">
        <f>SUM(I321-J321)</f>
        <v>135</v>
      </c>
    </row>
    <row r="322" spans="1:16" s="12" customFormat="1" ht="27.75" customHeight="1" x14ac:dyDescent="0.15">
      <c r="A322" s="105"/>
      <c r="B322" s="65"/>
      <c r="C322" s="65"/>
      <c r="D322" s="65"/>
      <c r="E322" s="65"/>
      <c r="F322" s="729" t="s">
        <v>217</v>
      </c>
      <c r="G322" s="729"/>
      <c r="H322" s="475"/>
      <c r="I322" s="365">
        <f>SUBTOTAL(9,I323:I323)</f>
        <v>200</v>
      </c>
      <c r="J322" s="69">
        <f>SUBTOTAL(9,J323:J323)</f>
        <v>0</v>
      </c>
      <c r="K322" s="61">
        <f>SUM(I322-J322)</f>
        <v>200</v>
      </c>
      <c r="L322"/>
      <c r="M322"/>
      <c r="N322"/>
      <c r="O322"/>
      <c r="P322"/>
    </row>
    <row r="323" spans="1:16" s="12" customFormat="1" ht="27.75" customHeight="1" x14ac:dyDescent="0.15">
      <c r="A323" s="105"/>
      <c r="B323" s="65"/>
      <c r="C323" s="65"/>
      <c r="D323" s="65"/>
      <c r="E323" s="65"/>
      <c r="F323" s="162"/>
      <c r="G323" s="476" t="s">
        <v>732</v>
      </c>
      <c r="H323" s="252" t="s">
        <v>733</v>
      </c>
      <c r="I323" s="348">
        <v>200</v>
      </c>
      <c r="J323" s="90">
        <v>0</v>
      </c>
      <c r="K323" s="107">
        <f t="shared" ref="K323" si="19">SUM(I323-J323)</f>
        <v>200</v>
      </c>
      <c r="L323"/>
      <c r="M323"/>
      <c r="N323"/>
      <c r="O323"/>
      <c r="P323"/>
    </row>
    <row r="324" spans="1:16" ht="27.75" customHeight="1" x14ac:dyDescent="0.15">
      <c r="A324" s="234"/>
      <c r="B324" s="294"/>
      <c r="C324" s="299"/>
      <c r="D324" s="299"/>
      <c r="E324" s="641" t="s">
        <v>857</v>
      </c>
      <c r="F324" s="641"/>
      <c r="G324" s="641"/>
      <c r="H324" s="404"/>
      <c r="I324" s="363">
        <f>SUBTOTAL(9,I325:I328)</f>
        <v>725</v>
      </c>
      <c r="J324" s="66">
        <f>SUBTOTAL(9,J325:J328)</f>
        <v>0</v>
      </c>
      <c r="K324" s="112">
        <f t="shared" ref="K324:K328" si="20">SUM(I324-J324)</f>
        <v>725</v>
      </c>
    </row>
    <row r="325" spans="1:16" ht="27.75" customHeight="1" x14ac:dyDescent="0.15">
      <c r="A325" s="234"/>
      <c r="B325" s="294"/>
      <c r="C325" s="299"/>
      <c r="D325" s="299"/>
      <c r="E325" s="291"/>
      <c r="F325" s="642" t="s">
        <v>858</v>
      </c>
      <c r="G325" s="642"/>
      <c r="H325" s="247"/>
      <c r="I325" s="364">
        <f>SUBTOTAL(9,I326:I328)</f>
        <v>725</v>
      </c>
      <c r="J325" s="82">
        <f>SUBTOTAL(9,J326:J328)</f>
        <v>0</v>
      </c>
      <c r="K325" s="83">
        <f t="shared" si="20"/>
        <v>725</v>
      </c>
    </row>
    <row r="326" spans="1:16" ht="27.75" customHeight="1" x14ac:dyDescent="0.15">
      <c r="A326" s="115"/>
      <c r="B326" s="86"/>
      <c r="C326" s="225"/>
      <c r="D326" s="225"/>
      <c r="E326" s="225"/>
      <c r="F326" s="84"/>
      <c r="G326" s="299" t="s">
        <v>859</v>
      </c>
      <c r="H326" s="248" t="s">
        <v>863</v>
      </c>
      <c r="I326" s="365">
        <v>125</v>
      </c>
      <c r="J326" s="69">
        <v>0</v>
      </c>
      <c r="K326" s="75">
        <f t="shared" si="20"/>
        <v>125</v>
      </c>
    </row>
    <row r="327" spans="1:16" ht="27.75" customHeight="1" x14ac:dyDescent="0.15">
      <c r="A327" s="115"/>
      <c r="B327" s="86"/>
      <c r="C327" s="225"/>
      <c r="D327" s="225"/>
      <c r="E327" s="225"/>
      <c r="F327" s="84"/>
      <c r="G327" s="299" t="s">
        <v>67</v>
      </c>
      <c r="H327" s="248" t="s">
        <v>864</v>
      </c>
      <c r="I327" s="365">
        <v>350</v>
      </c>
      <c r="J327" s="69">
        <v>0</v>
      </c>
      <c r="K327" s="75">
        <f t="shared" si="20"/>
        <v>350</v>
      </c>
    </row>
    <row r="328" spans="1:16" ht="27.75" customHeight="1" x14ac:dyDescent="0.15">
      <c r="A328" s="115"/>
      <c r="B328" s="86"/>
      <c r="C328" s="225"/>
      <c r="D328" s="225"/>
      <c r="E328" s="225"/>
      <c r="F328" s="110"/>
      <c r="G328" s="299" t="s">
        <v>68</v>
      </c>
      <c r="H328" s="410" t="s">
        <v>865</v>
      </c>
      <c r="I328" s="366">
        <v>250</v>
      </c>
      <c r="J328" s="108">
        <v>0</v>
      </c>
      <c r="K328" s="107">
        <f t="shared" si="20"/>
        <v>250</v>
      </c>
    </row>
    <row r="329" spans="1:16" s="11" customFormat="1" ht="27.75" customHeight="1" x14ac:dyDescent="0.15">
      <c r="A329" s="249"/>
      <c r="B329" s="304"/>
      <c r="C329" s="304"/>
      <c r="D329" s="304"/>
      <c r="E329" s="716" t="s">
        <v>194</v>
      </c>
      <c r="F329" s="717"/>
      <c r="G329" s="718"/>
      <c r="H329" s="474"/>
      <c r="I329" s="346">
        <f>SUBTOTAL(9,I330:I332)</f>
        <v>6880</v>
      </c>
      <c r="J329" s="104">
        <f>SUBTOTAL(9,J330:J332)</f>
        <v>0</v>
      </c>
      <c r="K329" s="106">
        <f>SUM(I329-J329)</f>
        <v>6880</v>
      </c>
      <c r="L329"/>
      <c r="M329"/>
      <c r="N329"/>
      <c r="O329"/>
      <c r="P329"/>
    </row>
    <row r="330" spans="1:16" s="12" customFormat="1" ht="27.75" customHeight="1" x14ac:dyDescent="0.15">
      <c r="A330" s="105"/>
      <c r="B330" s="65"/>
      <c r="C330" s="65"/>
      <c r="D330" s="65"/>
      <c r="E330" s="65"/>
      <c r="F330" s="693" t="s">
        <v>175</v>
      </c>
      <c r="G330" s="693"/>
      <c r="H330" s="475"/>
      <c r="I330" s="364">
        <f>SUBTOTAL(9,I331:I332)</f>
        <v>6880</v>
      </c>
      <c r="J330" s="82">
        <f>SUBTOTAL(9,J331:J332)</f>
        <v>0</v>
      </c>
      <c r="K330" s="83">
        <f>SUM(I330-J330)</f>
        <v>6880</v>
      </c>
      <c r="L330"/>
      <c r="M330"/>
      <c r="N330"/>
      <c r="O330"/>
      <c r="P330"/>
    </row>
    <row r="331" spans="1:16" s="12" customFormat="1" ht="27.75" customHeight="1" x14ac:dyDescent="0.15">
      <c r="A331" s="105"/>
      <c r="B331" s="65"/>
      <c r="C331" s="65"/>
      <c r="D331" s="65"/>
      <c r="E331" s="65"/>
      <c r="F331" s="162"/>
      <c r="G331" s="476" t="s">
        <v>27</v>
      </c>
      <c r="H331" s="252" t="s">
        <v>866</v>
      </c>
      <c r="I331" s="348">
        <v>6600</v>
      </c>
      <c r="J331" s="90">
        <v>0</v>
      </c>
      <c r="K331" s="75">
        <f t="shared" ref="K331" si="21">SUM(I331-J331)</f>
        <v>6600</v>
      </c>
      <c r="L331"/>
      <c r="M331"/>
      <c r="N331"/>
      <c r="O331"/>
      <c r="P331"/>
    </row>
    <row r="332" spans="1:16" ht="27.75" customHeight="1" x14ac:dyDescent="0.15">
      <c r="A332" s="115"/>
      <c r="B332" s="86"/>
      <c r="C332" s="225"/>
      <c r="D332" s="225"/>
      <c r="E332" s="225"/>
      <c r="F332" s="298"/>
      <c r="G332" s="299" t="s">
        <v>860</v>
      </c>
      <c r="H332" s="252" t="s">
        <v>867</v>
      </c>
      <c r="I332" s="365">
        <v>280</v>
      </c>
      <c r="J332" s="69">
        <v>0</v>
      </c>
      <c r="K332" s="75">
        <f>SUM(I332-J332)</f>
        <v>280</v>
      </c>
    </row>
    <row r="333" spans="1:16" ht="27.75" customHeight="1" x14ac:dyDescent="0.15">
      <c r="A333" s="115"/>
      <c r="B333" s="86"/>
      <c r="C333" s="225"/>
      <c r="D333" s="657" t="s">
        <v>64</v>
      </c>
      <c r="E333" s="657"/>
      <c r="F333" s="657"/>
      <c r="G333" s="657"/>
      <c r="H333" s="426"/>
      <c r="I333" s="383">
        <f>SUBTOTAL(9,I334:I362)</f>
        <v>160000</v>
      </c>
      <c r="J333" s="63">
        <f>SUBTOTAL(9,J334:J362)</f>
        <v>150000</v>
      </c>
      <c r="K333" s="64">
        <f t="shared" si="17"/>
        <v>10000</v>
      </c>
    </row>
    <row r="334" spans="1:16" ht="27.75" customHeight="1" x14ac:dyDescent="0.15">
      <c r="A334" s="234"/>
      <c r="B334" s="294"/>
      <c r="C334" s="299"/>
      <c r="D334" s="291"/>
      <c r="E334" s="641" t="s">
        <v>20</v>
      </c>
      <c r="F334" s="641"/>
      <c r="G334" s="641"/>
      <c r="H334" s="404"/>
      <c r="I334" s="363">
        <f>SUBTOTAL(9,I335:I342)</f>
        <v>79900</v>
      </c>
      <c r="J334" s="66">
        <f>SUBTOTAL(9,J335:J342)</f>
        <v>73200</v>
      </c>
      <c r="K334" s="106">
        <f t="shared" si="17"/>
        <v>6700</v>
      </c>
    </row>
    <row r="335" spans="1:16" ht="27.75" customHeight="1" x14ac:dyDescent="0.15">
      <c r="A335" s="234"/>
      <c r="B335" s="294"/>
      <c r="C335" s="299"/>
      <c r="D335" s="299"/>
      <c r="E335" s="291"/>
      <c r="F335" s="642" t="s">
        <v>21</v>
      </c>
      <c r="G335" s="642"/>
      <c r="H335" s="247"/>
      <c r="I335" s="364">
        <f>SUBTOTAL(9,I336:I342)</f>
        <v>79900</v>
      </c>
      <c r="J335" s="82">
        <f>SUBTOTAL(9,J336:J342)</f>
        <v>73200</v>
      </c>
      <c r="K335" s="75">
        <f t="shared" si="17"/>
        <v>6700</v>
      </c>
    </row>
    <row r="336" spans="1:16" ht="27.75" customHeight="1" x14ac:dyDescent="0.15">
      <c r="A336" s="115"/>
      <c r="B336" s="86"/>
      <c r="C336" s="225"/>
      <c r="D336" s="225"/>
      <c r="E336" s="225"/>
      <c r="F336" s="84"/>
      <c r="G336" s="111" t="s">
        <v>922</v>
      </c>
      <c r="H336" s="259" t="s">
        <v>699</v>
      </c>
      <c r="I336" s="365">
        <v>66500</v>
      </c>
      <c r="J336" s="69">
        <v>60800</v>
      </c>
      <c r="K336" s="75">
        <f t="shared" si="17"/>
        <v>5700</v>
      </c>
    </row>
    <row r="337" spans="1:11" ht="27.75" customHeight="1" x14ac:dyDescent="0.15">
      <c r="A337" s="321"/>
      <c r="B337" s="109"/>
      <c r="C337" s="322"/>
      <c r="D337" s="322"/>
      <c r="E337" s="322"/>
      <c r="F337" s="110"/>
      <c r="G337" s="223" t="s">
        <v>505</v>
      </c>
      <c r="H337" s="545"/>
      <c r="I337" s="366">
        <f>SUBTOTAL(9,I338:I342)</f>
        <v>13400</v>
      </c>
      <c r="J337" s="108">
        <f>SUBTOTAL(9,J338:J342)</f>
        <v>12400</v>
      </c>
      <c r="K337" s="107">
        <f t="shared" si="17"/>
        <v>1000</v>
      </c>
    </row>
    <row r="338" spans="1:11" ht="27.75" customHeight="1" x14ac:dyDescent="0.15">
      <c r="A338" s="115"/>
      <c r="B338" s="86"/>
      <c r="C338" s="225"/>
      <c r="D338" s="225"/>
      <c r="E338" s="225"/>
      <c r="F338" s="84"/>
      <c r="G338" s="111" t="s">
        <v>700</v>
      </c>
      <c r="H338" s="259" t="s">
        <v>400</v>
      </c>
      <c r="I338" s="365">
        <v>4800</v>
      </c>
      <c r="J338" s="69">
        <v>4800</v>
      </c>
      <c r="K338" s="75">
        <f t="shared" ref="K338:K342" si="22">SUM(I338-J338)</f>
        <v>0</v>
      </c>
    </row>
    <row r="339" spans="1:11" ht="27.75" customHeight="1" x14ac:dyDescent="0.15">
      <c r="A339" s="115"/>
      <c r="B339" s="86"/>
      <c r="C339" s="225"/>
      <c r="D339" s="225"/>
      <c r="E339" s="225"/>
      <c r="F339" s="84"/>
      <c r="G339" s="300" t="s">
        <v>701</v>
      </c>
      <c r="H339" s="248" t="s">
        <v>702</v>
      </c>
      <c r="I339" s="365">
        <v>5600</v>
      </c>
      <c r="J339" s="69">
        <v>5600</v>
      </c>
      <c r="K339" s="75">
        <f t="shared" ref="K339:K340" si="23">SUM(I339-J339)</f>
        <v>0</v>
      </c>
    </row>
    <row r="340" spans="1:11" ht="27.75" customHeight="1" x14ac:dyDescent="0.15">
      <c r="A340" s="115"/>
      <c r="B340" s="86"/>
      <c r="C340" s="225"/>
      <c r="D340" s="225"/>
      <c r="E340" s="225"/>
      <c r="F340" s="84"/>
      <c r="G340" s="300" t="s">
        <v>703</v>
      </c>
      <c r="H340" s="248" t="s">
        <v>704</v>
      </c>
      <c r="I340" s="365">
        <v>3000</v>
      </c>
      <c r="J340" s="69">
        <v>0</v>
      </c>
      <c r="K340" s="75">
        <f t="shared" si="23"/>
        <v>3000</v>
      </c>
    </row>
    <row r="341" spans="1:11" ht="27.75" customHeight="1" x14ac:dyDescent="0.15">
      <c r="A341" s="81"/>
      <c r="B341" s="86"/>
      <c r="C341" s="86"/>
      <c r="D341" s="86"/>
      <c r="E341" s="86"/>
      <c r="F341" s="84"/>
      <c r="G341" s="299" t="s">
        <v>705</v>
      </c>
      <c r="H341" s="248" t="s">
        <v>879</v>
      </c>
      <c r="I341" s="365">
        <v>0</v>
      </c>
      <c r="J341" s="69">
        <v>400</v>
      </c>
      <c r="K341" s="75">
        <f t="shared" si="22"/>
        <v>-400</v>
      </c>
    </row>
    <row r="342" spans="1:11" ht="27.75" customHeight="1" x14ac:dyDescent="0.15">
      <c r="A342" s="115"/>
      <c r="B342" s="86"/>
      <c r="C342" s="225"/>
      <c r="D342" s="225"/>
      <c r="E342" s="322"/>
      <c r="F342" s="110"/>
      <c r="G342" s="223" t="s">
        <v>706</v>
      </c>
      <c r="H342" s="410" t="s">
        <v>880</v>
      </c>
      <c r="I342" s="108">
        <v>0</v>
      </c>
      <c r="J342" s="108">
        <v>1600</v>
      </c>
      <c r="K342" s="107">
        <f t="shared" si="22"/>
        <v>-1600</v>
      </c>
    </row>
    <row r="343" spans="1:11" ht="27.75" customHeight="1" x14ac:dyDescent="0.15">
      <c r="A343" s="251"/>
      <c r="B343" s="294"/>
      <c r="C343" s="294"/>
      <c r="D343" s="294"/>
      <c r="E343" s="641" t="s">
        <v>176</v>
      </c>
      <c r="F343" s="641"/>
      <c r="G343" s="641"/>
      <c r="H343" s="404"/>
      <c r="I343" s="363">
        <f>SUBTOTAL(9,I344:I356)</f>
        <v>29340</v>
      </c>
      <c r="J343" s="66">
        <f>SUBTOTAL(9,J344:J356)</f>
        <v>31800</v>
      </c>
      <c r="K343" s="106">
        <f t="shared" si="17"/>
        <v>-2460</v>
      </c>
    </row>
    <row r="344" spans="1:11" ht="27.75" customHeight="1" x14ac:dyDescent="0.15">
      <c r="A344" s="251"/>
      <c r="B344" s="294"/>
      <c r="C344" s="294"/>
      <c r="D344" s="299"/>
      <c r="E344" s="299"/>
      <c r="F344" s="642" t="s">
        <v>193</v>
      </c>
      <c r="G344" s="642"/>
      <c r="H344" s="252"/>
      <c r="I344" s="365">
        <f>SUBTOTAL(9,I345:I347)</f>
        <v>11570</v>
      </c>
      <c r="J344" s="69">
        <f>SUBTOTAL(9,J345:J347)</f>
        <v>6316</v>
      </c>
      <c r="K344" s="83">
        <f t="shared" ref="K344:K351" si="24">SUM(I344-J344)</f>
        <v>5254</v>
      </c>
    </row>
    <row r="345" spans="1:11" ht="27.75" customHeight="1" x14ac:dyDescent="0.15">
      <c r="A345" s="81"/>
      <c r="B345" s="86"/>
      <c r="C345" s="86"/>
      <c r="D345" s="86"/>
      <c r="E345" s="86"/>
      <c r="F345" s="84"/>
      <c r="G345" s="300" t="s">
        <v>404</v>
      </c>
      <c r="H345" s="259" t="s">
        <v>708</v>
      </c>
      <c r="I345" s="365">
        <v>1280</v>
      </c>
      <c r="J345" s="69">
        <v>1280</v>
      </c>
      <c r="K345" s="75">
        <f t="shared" si="24"/>
        <v>0</v>
      </c>
    </row>
    <row r="346" spans="1:11" ht="27.75" customHeight="1" x14ac:dyDescent="0.15">
      <c r="A346" s="115"/>
      <c r="B346" s="86"/>
      <c r="C346" s="225"/>
      <c r="D346" s="225"/>
      <c r="E346" s="225"/>
      <c r="F346" s="84"/>
      <c r="G346" s="300" t="s">
        <v>534</v>
      </c>
      <c r="H346" s="259" t="s">
        <v>709</v>
      </c>
      <c r="I346" s="365">
        <v>9990</v>
      </c>
      <c r="J346" s="69">
        <v>5036</v>
      </c>
      <c r="K346" s="75">
        <f t="shared" si="24"/>
        <v>4954</v>
      </c>
    </row>
    <row r="347" spans="1:11" ht="27.75" customHeight="1" x14ac:dyDescent="0.15">
      <c r="A347" s="115"/>
      <c r="B347" s="86"/>
      <c r="C347" s="225"/>
      <c r="D347" s="225"/>
      <c r="E347" s="225"/>
      <c r="F347" s="84"/>
      <c r="G347" s="300" t="s">
        <v>707</v>
      </c>
      <c r="H347" s="259" t="s">
        <v>710</v>
      </c>
      <c r="I347" s="365">
        <v>300</v>
      </c>
      <c r="J347" s="69">
        <v>0</v>
      </c>
      <c r="K347" s="75">
        <f t="shared" si="24"/>
        <v>300</v>
      </c>
    </row>
    <row r="348" spans="1:11" ht="27.75" customHeight="1" x14ac:dyDescent="0.15">
      <c r="A348" s="234"/>
      <c r="B348" s="294"/>
      <c r="C348" s="299"/>
      <c r="D348" s="299"/>
      <c r="E348" s="299"/>
      <c r="F348" s="653" t="s">
        <v>216</v>
      </c>
      <c r="G348" s="653"/>
      <c r="H348" s="252"/>
      <c r="I348" s="365">
        <f>SUBTOTAL(9,I349)</f>
        <v>7630</v>
      </c>
      <c r="J348" s="69">
        <f>SUBTOTAL(9,J349)</f>
        <v>8268</v>
      </c>
      <c r="K348" s="75">
        <f t="shared" si="24"/>
        <v>-638</v>
      </c>
    </row>
    <row r="349" spans="1:11" ht="27.75" customHeight="1" x14ac:dyDescent="0.15">
      <c r="A349" s="115"/>
      <c r="B349" s="86"/>
      <c r="C349" s="225"/>
      <c r="D349" s="225"/>
      <c r="E349" s="225"/>
      <c r="F349" s="84"/>
      <c r="G349" s="300" t="s">
        <v>263</v>
      </c>
      <c r="H349" s="248" t="s">
        <v>711</v>
      </c>
      <c r="I349" s="365">
        <v>7630</v>
      </c>
      <c r="J349" s="69">
        <v>8268</v>
      </c>
      <c r="K349" s="75">
        <f t="shared" si="24"/>
        <v>-638</v>
      </c>
    </row>
    <row r="350" spans="1:11" ht="27.75" customHeight="1" x14ac:dyDescent="0.15">
      <c r="A350" s="234"/>
      <c r="B350" s="294"/>
      <c r="C350" s="299"/>
      <c r="D350" s="299"/>
      <c r="E350" s="299"/>
      <c r="F350" s="653" t="s">
        <v>13</v>
      </c>
      <c r="G350" s="653"/>
      <c r="H350" s="252"/>
      <c r="I350" s="365">
        <f>SUBTOTAL(9,I351:I356)</f>
        <v>10140</v>
      </c>
      <c r="J350" s="69">
        <f>SUBTOTAL(9,J351:J356)</f>
        <v>17216</v>
      </c>
      <c r="K350" s="75">
        <f t="shared" si="24"/>
        <v>-7076</v>
      </c>
    </row>
    <row r="351" spans="1:11" ht="27.75" customHeight="1" x14ac:dyDescent="0.15">
      <c r="A351" s="115"/>
      <c r="B351" s="86"/>
      <c r="C351" s="225"/>
      <c r="D351" s="225"/>
      <c r="E351" s="225"/>
      <c r="F351" s="84"/>
      <c r="G351" s="300" t="s">
        <v>78</v>
      </c>
      <c r="H351" s="248" t="s">
        <v>716</v>
      </c>
      <c r="I351" s="365">
        <v>3640</v>
      </c>
      <c r="J351" s="69">
        <v>4800</v>
      </c>
      <c r="K351" s="75">
        <f t="shared" si="24"/>
        <v>-1160</v>
      </c>
    </row>
    <row r="352" spans="1:11" ht="27.75" customHeight="1" x14ac:dyDescent="0.15">
      <c r="A352" s="115"/>
      <c r="B352" s="86"/>
      <c r="C352" s="225"/>
      <c r="D352" s="225"/>
      <c r="E352" s="225"/>
      <c r="F352" s="84"/>
      <c r="G352" s="300" t="s">
        <v>77</v>
      </c>
      <c r="H352" s="259" t="s">
        <v>717</v>
      </c>
      <c r="I352" s="365">
        <v>4800</v>
      </c>
      <c r="J352" s="69">
        <v>3840</v>
      </c>
      <c r="K352" s="69">
        <v>9600</v>
      </c>
    </row>
    <row r="353" spans="1:11" ht="27.75" customHeight="1" x14ac:dyDescent="0.15">
      <c r="A353" s="115"/>
      <c r="B353" s="86"/>
      <c r="C353" s="225"/>
      <c r="D353" s="225"/>
      <c r="E353" s="225"/>
      <c r="F353" s="84"/>
      <c r="G353" s="300" t="s">
        <v>712</v>
      </c>
      <c r="H353" s="259" t="s">
        <v>881</v>
      </c>
      <c r="I353" s="365">
        <v>0</v>
      </c>
      <c r="J353" s="69">
        <v>2016</v>
      </c>
      <c r="K353" s="69">
        <v>9600</v>
      </c>
    </row>
    <row r="354" spans="1:11" ht="27.75" customHeight="1" x14ac:dyDescent="0.15">
      <c r="A354" s="115"/>
      <c r="B354" s="86"/>
      <c r="C354" s="225"/>
      <c r="D354" s="225"/>
      <c r="E354" s="225"/>
      <c r="F354" s="84"/>
      <c r="G354" s="300" t="s">
        <v>713</v>
      </c>
      <c r="H354" s="259" t="s">
        <v>718</v>
      </c>
      <c r="I354" s="365">
        <v>660</v>
      </c>
      <c r="J354" s="69">
        <v>0</v>
      </c>
      <c r="K354" s="69"/>
    </row>
    <row r="355" spans="1:11" ht="27.75" customHeight="1" x14ac:dyDescent="0.15">
      <c r="A355" s="115"/>
      <c r="B355" s="86"/>
      <c r="C355" s="225"/>
      <c r="D355" s="225"/>
      <c r="E355" s="225"/>
      <c r="F355" s="84"/>
      <c r="G355" s="300" t="s">
        <v>714</v>
      </c>
      <c r="H355" s="259" t="s">
        <v>719</v>
      </c>
      <c r="I355" s="365">
        <v>1040</v>
      </c>
      <c r="J355" s="69">
        <v>0</v>
      </c>
      <c r="K355" s="69"/>
    </row>
    <row r="356" spans="1:11" ht="27.75" customHeight="1" x14ac:dyDescent="0.15">
      <c r="A356" s="115"/>
      <c r="B356" s="86"/>
      <c r="C356" s="225"/>
      <c r="D356" s="225"/>
      <c r="E356" s="225"/>
      <c r="F356" s="84"/>
      <c r="G356" s="300" t="s">
        <v>715</v>
      </c>
      <c r="H356" s="248" t="s">
        <v>882</v>
      </c>
      <c r="I356" s="365">
        <v>0</v>
      </c>
      <c r="J356" s="69">
        <v>6560</v>
      </c>
      <c r="K356" s="75">
        <f>SUM(I356-J356)</f>
        <v>-6560</v>
      </c>
    </row>
    <row r="357" spans="1:11" ht="27.75" customHeight="1" x14ac:dyDescent="0.15">
      <c r="A357" s="234"/>
      <c r="B357" s="294"/>
      <c r="C357" s="299"/>
      <c r="D357" s="299"/>
      <c r="E357" s="641" t="s">
        <v>495</v>
      </c>
      <c r="F357" s="728"/>
      <c r="G357" s="728"/>
      <c r="H357" s="404"/>
      <c r="I357" s="363">
        <f>SUBTOTAL(9,I358:I362)</f>
        <v>50760</v>
      </c>
      <c r="J357" s="66">
        <f>SUBTOTAL(9,J358:J362)</f>
        <v>45000</v>
      </c>
      <c r="K357" s="106">
        <f t="shared" ref="K357:K378" si="25">SUM(I357-J357)</f>
        <v>5760</v>
      </c>
    </row>
    <row r="358" spans="1:11" ht="27.75" customHeight="1" x14ac:dyDescent="0.15">
      <c r="A358" s="234"/>
      <c r="B358" s="294"/>
      <c r="C358" s="299"/>
      <c r="D358" s="299"/>
      <c r="E358" s="291"/>
      <c r="F358" s="642" t="s">
        <v>496</v>
      </c>
      <c r="G358" s="642"/>
      <c r="H358" s="247"/>
      <c r="I358" s="364">
        <f>SUBTOTAL(9,I359:I362)</f>
        <v>50760</v>
      </c>
      <c r="J358" s="82">
        <f>SUBTOTAL(9,J359:J362)</f>
        <v>45000</v>
      </c>
      <c r="K358" s="75">
        <f t="shared" si="25"/>
        <v>5760</v>
      </c>
    </row>
    <row r="359" spans="1:11" ht="27.75" customHeight="1" x14ac:dyDescent="0.15">
      <c r="A359" s="115"/>
      <c r="B359" s="86"/>
      <c r="C359" s="225"/>
      <c r="D359" s="225"/>
      <c r="E359" s="225"/>
      <c r="F359" s="84"/>
      <c r="G359" s="299" t="s">
        <v>401</v>
      </c>
      <c r="H359" s="252" t="s">
        <v>249</v>
      </c>
      <c r="I359" s="365">
        <f>SUBTOTAL(9,I360:I361)</f>
        <v>50400</v>
      </c>
      <c r="J359" s="69">
        <f>SUBTOTAL(9,J360:J361)</f>
        <v>45000</v>
      </c>
      <c r="K359" s="75">
        <f t="shared" si="25"/>
        <v>5400</v>
      </c>
    </row>
    <row r="360" spans="1:11" ht="27.75" customHeight="1" x14ac:dyDescent="0.15">
      <c r="A360" s="115"/>
      <c r="B360" s="86"/>
      <c r="C360" s="225"/>
      <c r="D360" s="225"/>
      <c r="E360" s="225"/>
      <c r="F360" s="84"/>
      <c r="G360" s="299" t="s">
        <v>402</v>
      </c>
      <c r="H360" s="252" t="s">
        <v>721</v>
      </c>
      <c r="I360" s="365">
        <v>30240</v>
      </c>
      <c r="J360" s="69">
        <v>27000</v>
      </c>
      <c r="K360" s="75">
        <f t="shared" si="25"/>
        <v>3240</v>
      </c>
    </row>
    <row r="361" spans="1:11" ht="27.75" customHeight="1" x14ac:dyDescent="0.15">
      <c r="A361" s="115"/>
      <c r="B361" s="86"/>
      <c r="C361" s="225"/>
      <c r="D361" s="225"/>
      <c r="E361" s="225"/>
      <c r="F361" s="84"/>
      <c r="G361" s="299" t="s">
        <v>403</v>
      </c>
      <c r="H361" s="252" t="s">
        <v>722</v>
      </c>
      <c r="I361" s="365">
        <v>20160</v>
      </c>
      <c r="J361" s="69">
        <v>18000</v>
      </c>
      <c r="K361" s="75">
        <f t="shared" si="25"/>
        <v>2160</v>
      </c>
    </row>
    <row r="362" spans="1:11" ht="27.75" customHeight="1" x14ac:dyDescent="0.15">
      <c r="A362" s="115"/>
      <c r="B362" s="86"/>
      <c r="C362" s="225"/>
      <c r="D362" s="225"/>
      <c r="E362" s="109"/>
      <c r="F362" s="110"/>
      <c r="G362" s="246" t="s">
        <v>720</v>
      </c>
      <c r="H362" s="252" t="s">
        <v>723</v>
      </c>
      <c r="I362" s="366">
        <v>360</v>
      </c>
      <c r="J362" s="108">
        <v>0</v>
      </c>
      <c r="K362" s="107">
        <f t="shared" ref="K362" si="26">SUM(I362-J362)</f>
        <v>360</v>
      </c>
    </row>
    <row r="363" spans="1:11" ht="27.75" customHeight="1" x14ac:dyDescent="0.15">
      <c r="A363" s="321"/>
      <c r="B363" s="109"/>
      <c r="C363" s="322"/>
      <c r="D363" s="646" t="s">
        <v>265</v>
      </c>
      <c r="E363" s="647"/>
      <c r="F363" s="647"/>
      <c r="G363" s="648"/>
      <c r="H363" s="426"/>
      <c r="I363" s="383">
        <f>SUBTOTAL(9,I364:I366)</f>
        <v>20000</v>
      </c>
      <c r="J363" s="63">
        <f>SUBTOTAL(9,J364:J366)</f>
        <v>20000</v>
      </c>
      <c r="K363" s="64">
        <f t="shared" si="25"/>
        <v>0</v>
      </c>
    </row>
    <row r="364" spans="1:11" ht="27.75" customHeight="1" x14ac:dyDescent="0.15">
      <c r="A364" s="234"/>
      <c r="B364" s="294"/>
      <c r="C364" s="299"/>
      <c r="D364" s="299"/>
      <c r="E364" s="663" t="s">
        <v>17</v>
      </c>
      <c r="F364" s="663"/>
      <c r="G364" s="663"/>
      <c r="H364" s="543"/>
      <c r="I364" s="469">
        <f>SUBTOTAL(9,I365:I366)</f>
        <v>20000</v>
      </c>
      <c r="J364" s="470">
        <f>SUBTOTAL(9,J365:J366)</f>
        <v>20000</v>
      </c>
      <c r="K364" s="67">
        <f t="shared" si="25"/>
        <v>0</v>
      </c>
    </row>
    <row r="365" spans="1:11" ht="27.75" customHeight="1" x14ac:dyDescent="0.15">
      <c r="A365" s="234"/>
      <c r="B365" s="294"/>
      <c r="C365" s="299"/>
      <c r="D365" s="299"/>
      <c r="E365" s="291"/>
      <c r="F365" s="642" t="s">
        <v>28</v>
      </c>
      <c r="G365" s="642"/>
      <c r="H365" s="247"/>
      <c r="I365" s="364">
        <f>SUBTOTAL(9,I366)</f>
        <v>20000</v>
      </c>
      <c r="J365" s="82">
        <f>SUBTOTAL(9,J366)</f>
        <v>20000</v>
      </c>
      <c r="K365" s="75">
        <f t="shared" si="25"/>
        <v>0</v>
      </c>
    </row>
    <row r="366" spans="1:11" ht="27.75" customHeight="1" x14ac:dyDescent="0.15">
      <c r="A366" s="115"/>
      <c r="B366" s="86"/>
      <c r="C366" s="225"/>
      <c r="D366" s="225"/>
      <c r="E366" s="225"/>
      <c r="F366" s="114"/>
      <c r="G366" s="300" t="s">
        <v>516</v>
      </c>
      <c r="H366" s="325" t="s">
        <v>515</v>
      </c>
      <c r="I366" s="366">
        <v>20000</v>
      </c>
      <c r="J366" s="108">
        <v>20000</v>
      </c>
      <c r="K366" s="75">
        <f t="shared" si="25"/>
        <v>0</v>
      </c>
    </row>
    <row r="367" spans="1:11" ht="27.75" customHeight="1" x14ac:dyDescent="0.15">
      <c r="A367" s="113"/>
      <c r="B367" s="86"/>
      <c r="C367" s="86"/>
      <c r="D367" s="646" t="s">
        <v>195</v>
      </c>
      <c r="E367" s="647"/>
      <c r="F367" s="647"/>
      <c r="G367" s="648"/>
      <c r="H367" s="426"/>
      <c r="I367" s="383">
        <f>SUBTOTAL(9,I368:I373)</f>
        <v>130000</v>
      </c>
      <c r="J367" s="63">
        <f>SUBTOTAL(9,J368:J373)</f>
        <v>100000</v>
      </c>
      <c r="K367" s="64">
        <f t="shared" si="25"/>
        <v>30000</v>
      </c>
    </row>
    <row r="368" spans="1:11" s="11" customFormat="1" ht="27.75" customHeight="1" x14ac:dyDescent="0.15">
      <c r="A368" s="249"/>
      <c r="B368" s="304"/>
      <c r="C368" s="304"/>
      <c r="D368" s="292"/>
      <c r="E368" s="641" t="s">
        <v>218</v>
      </c>
      <c r="F368" s="641"/>
      <c r="G368" s="641"/>
      <c r="H368" s="404"/>
      <c r="I368" s="363">
        <f>SUBTOTAL(9,I369:I370)</f>
        <v>25000</v>
      </c>
      <c r="J368" s="66">
        <f>SUBTOTAL(9,J369:J370)</f>
        <v>29700</v>
      </c>
      <c r="K368" s="106">
        <f t="shared" si="25"/>
        <v>-4700</v>
      </c>
    </row>
    <row r="369" spans="1:16" s="11" customFormat="1" ht="27.75" customHeight="1" x14ac:dyDescent="0.15">
      <c r="A369" s="116"/>
      <c r="B369" s="304"/>
      <c r="C369" s="308"/>
      <c r="D369" s="308"/>
      <c r="E369" s="307"/>
      <c r="F369" s="688" t="s">
        <v>204</v>
      </c>
      <c r="G369" s="688"/>
      <c r="H369" s="413"/>
      <c r="I369" s="373">
        <f>SUBTOTAL(9,I370:I370)</f>
        <v>25000</v>
      </c>
      <c r="J369" s="57">
        <f>SUBTOTAL(9,J370:J370)</f>
        <v>29700</v>
      </c>
      <c r="K369" s="61">
        <f t="shared" si="25"/>
        <v>-4700</v>
      </c>
    </row>
    <row r="370" spans="1:16" s="11" customFormat="1" ht="27.75" customHeight="1" x14ac:dyDescent="0.15">
      <c r="A370" s="113"/>
      <c r="B370" s="65"/>
      <c r="C370" s="134"/>
      <c r="D370" s="134"/>
      <c r="E370" s="133"/>
      <c r="F370" s="117"/>
      <c r="G370" s="118" t="s">
        <v>523</v>
      </c>
      <c r="H370" s="414" t="s">
        <v>946</v>
      </c>
      <c r="I370" s="374">
        <v>25000</v>
      </c>
      <c r="J370" s="119">
        <v>29700</v>
      </c>
      <c r="K370" s="62">
        <f t="shared" si="25"/>
        <v>-4700</v>
      </c>
    </row>
    <row r="371" spans="1:16" ht="27.75" customHeight="1" x14ac:dyDescent="0.15">
      <c r="A371" s="116"/>
      <c r="B371" s="294"/>
      <c r="C371" s="299"/>
      <c r="D371" s="299"/>
      <c r="E371" s="643" t="s">
        <v>17</v>
      </c>
      <c r="F371" s="644"/>
      <c r="G371" s="645"/>
      <c r="H371" s="404"/>
      <c r="I371" s="363">
        <f>SUBTOTAL(9,I372:I373)</f>
        <v>105000</v>
      </c>
      <c r="J371" s="66">
        <f>SUBTOTAL(9,J372:J373)</f>
        <v>70300</v>
      </c>
      <c r="K371" s="112">
        <f t="shared" si="25"/>
        <v>34700</v>
      </c>
    </row>
    <row r="372" spans="1:16" ht="27.75" customHeight="1" x14ac:dyDescent="0.15">
      <c r="A372" s="116"/>
      <c r="B372" s="294"/>
      <c r="C372" s="299"/>
      <c r="D372" s="299"/>
      <c r="E372" s="291"/>
      <c r="F372" s="659" t="s">
        <v>192</v>
      </c>
      <c r="G372" s="660"/>
      <c r="H372" s="247"/>
      <c r="I372" s="364">
        <f>SUBTOTAL(9,I373:I373)</f>
        <v>105000</v>
      </c>
      <c r="J372" s="82">
        <f>SUBTOTAL(9,J373:J373)</f>
        <v>70300</v>
      </c>
      <c r="K372" s="83">
        <f t="shared" si="25"/>
        <v>34700</v>
      </c>
    </row>
    <row r="373" spans="1:16" ht="27.75" customHeight="1" x14ac:dyDescent="0.15">
      <c r="A373" s="105"/>
      <c r="B373" s="86"/>
      <c r="C373" s="86"/>
      <c r="D373" s="225"/>
      <c r="E373" s="299"/>
      <c r="F373" s="298"/>
      <c r="G373" s="299" t="s">
        <v>603</v>
      </c>
      <c r="H373" s="252" t="s">
        <v>945</v>
      </c>
      <c r="I373" s="365">
        <v>105000</v>
      </c>
      <c r="J373" s="69">
        <v>70300</v>
      </c>
      <c r="K373" s="75">
        <f t="shared" si="25"/>
        <v>34700</v>
      </c>
    </row>
    <row r="374" spans="1:16" ht="27.75" customHeight="1" x14ac:dyDescent="0.15">
      <c r="A374" s="105"/>
      <c r="B374" s="86"/>
      <c r="C374" s="86"/>
      <c r="D374" s="646" t="s">
        <v>825</v>
      </c>
      <c r="E374" s="647"/>
      <c r="F374" s="647"/>
      <c r="G374" s="648"/>
      <c r="H374" s="426"/>
      <c r="I374" s="383">
        <f>SUBTOTAL(9,I375:I377)</f>
        <v>10000</v>
      </c>
      <c r="J374" s="63">
        <f>SUBTOTAL(9,J375:J377)</f>
        <v>10000</v>
      </c>
      <c r="K374" s="64">
        <f t="shared" si="25"/>
        <v>0</v>
      </c>
    </row>
    <row r="375" spans="1:16" ht="27.75" customHeight="1" x14ac:dyDescent="0.15">
      <c r="A375" s="249"/>
      <c r="B375" s="294"/>
      <c r="C375" s="299"/>
      <c r="D375" s="291"/>
      <c r="E375" s="643" t="s">
        <v>17</v>
      </c>
      <c r="F375" s="644"/>
      <c r="G375" s="645"/>
      <c r="H375" s="404"/>
      <c r="I375" s="363">
        <f>SUBTOTAL(9,I376:I377)</f>
        <v>10000</v>
      </c>
      <c r="J375" s="66">
        <f>SUBTOTAL(9,J376:J377)</f>
        <v>10000</v>
      </c>
      <c r="K375" s="165">
        <f t="shared" si="25"/>
        <v>0</v>
      </c>
    </row>
    <row r="376" spans="1:16" ht="27.75" customHeight="1" x14ac:dyDescent="0.15">
      <c r="A376" s="116"/>
      <c r="B376" s="294"/>
      <c r="C376" s="299"/>
      <c r="D376" s="299"/>
      <c r="E376" s="291"/>
      <c r="F376" s="659" t="s">
        <v>192</v>
      </c>
      <c r="G376" s="660"/>
      <c r="H376" s="247"/>
      <c r="I376" s="364">
        <f>SUBTOTAL(9,I377:I377)</f>
        <v>10000</v>
      </c>
      <c r="J376" s="82">
        <f>SUBTOTAL(9,J377:J377)</f>
        <v>10000</v>
      </c>
      <c r="K376" s="83">
        <f t="shared" si="25"/>
        <v>0</v>
      </c>
    </row>
    <row r="377" spans="1:16" ht="27.75" customHeight="1" x14ac:dyDescent="0.15">
      <c r="A377" s="113"/>
      <c r="B377" s="86"/>
      <c r="C377" s="225"/>
      <c r="D377" s="225"/>
      <c r="E377" s="299"/>
      <c r="F377" s="298"/>
      <c r="G377" s="299" t="s">
        <v>826</v>
      </c>
      <c r="H377" s="252" t="s">
        <v>883</v>
      </c>
      <c r="I377" s="365">
        <v>10000</v>
      </c>
      <c r="J377" s="69">
        <v>10000</v>
      </c>
      <c r="K377" s="75">
        <f t="shared" si="25"/>
        <v>0</v>
      </c>
    </row>
    <row r="378" spans="1:16" ht="27.75" customHeight="1" x14ac:dyDescent="0.15">
      <c r="A378" s="234"/>
      <c r="B378" s="294"/>
      <c r="C378" s="299"/>
      <c r="D378" s="646" t="s">
        <v>297</v>
      </c>
      <c r="E378" s="647"/>
      <c r="F378" s="647"/>
      <c r="G378" s="648"/>
      <c r="H378" s="426"/>
      <c r="I378" s="383">
        <f>SUBTOTAL(9,I379:I381)</f>
        <v>0</v>
      </c>
      <c r="J378" s="63">
        <f>SUBTOTAL(9,J379:J381)</f>
        <v>50000</v>
      </c>
      <c r="K378" s="64">
        <f t="shared" si="25"/>
        <v>-50000</v>
      </c>
      <c r="L378" s="101"/>
      <c r="P378"/>
    </row>
    <row r="379" spans="1:16" ht="27.75" customHeight="1" x14ac:dyDescent="0.15">
      <c r="A379" s="116"/>
      <c r="B379" s="294"/>
      <c r="C379" s="238"/>
      <c r="D379" s="299"/>
      <c r="E379" s="641" t="s">
        <v>197</v>
      </c>
      <c r="F379" s="641"/>
      <c r="G379" s="641"/>
      <c r="H379" s="404"/>
      <c r="I379" s="363">
        <f>SUBTOTAL(9,I380:I381)</f>
        <v>0</v>
      </c>
      <c r="J379" s="66">
        <f>SUBTOTAL(9,J380:J381)</f>
        <v>50000</v>
      </c>
      <c r="K379" s="106">
        <f t="shared" ref="K379:K393" si="27">SUM(I379-J379)</f>
        <v>-50000</v>
      </c>
    </row>
    <row r="380" spans="1:16" ht="27.75" customHeight="1" x14ac:dyDescent="0.15">
      <c r="A380" s="116"/>
      <c r="B380" s="294"/>
      <c r="C380" s="238"/>
      <c r="D380" s="299"/>
      <c r="E380" s="291"/>
      <c r="F380" s="642" t="s">
        <v>192</v>
      </c>
      <c r="G380" s="642"/>
      <c r="H380" s="247"/>
      <c r="I380" s="364">
        <f>SUBTOTAL(9,I381:I381)</f>
        <v>0</v>
      </c>
      <c r="J380" s="82">
        <f>SUBTOTAL(9,J381:J381)</f>
        <v>50000</v>
      </c>
      <c r="K380" s="83">
        <f t="shared" si="27"/>
        <v>-50000</v>
      </c>
    </row>
    <row r="381" spans="1:16" ht="27.75" customHeight="1" x14ac:dyDescent="0.15">
      <c r="A381" s="116"/>
      <c r="B381" s="294"/>
      <c r="C381" s="238"/>
      <c r="D381" s="225"/>
      <c r="E381" s="225"/>
      <c r="F381" s="298"/>
      <c r="G381" s="299" t="s">
        <v>543</v>
      </c>
      <c r="H381" s="252" t="s">
        <v>884</v>
      </c>
      <c r="I381" s="365">
        <v>0</v>
      </c>
      <c r="J381" s="69">
        <v>50000</v>
      </c>
      <c r="K381" s="107">
        <f t="shared" si="27"/>
        <v>-50000</v>
      </c>
    </row>
    <row r="382" spans="1:16" ht="27.75" customHeight="1" x14ac:dyDescent="0.15">
      <c r="A382" s="116"/>
      <c r="B382" s="294"/>
      <c r="C382" s="299"/>
      <c r="D382" s="657" t="s">
        <v>16</v>
      </c>
      <c r="E382" s="657"/>
      <c r="F382" s="657"/>
      <c r="G382" s="657"/>
      <c r="H382" s="426"/>
      <c r="I382" s="383">
        <f>SUBTOTAL(9,I383:I404)</f>
        <v>204370</v>
      </c>
      <c r="J382" s="63">
        <f>SUBTOTAL(9,J383:J404)</f>
        <v>180000</v>
      </c>
      <c r="K382" s="64">
        <f t="shared" si="27"/>
        <v>24370</v>
      </c>
    </row>
    <row r="383" spans="1:16" ht="27.75" customHeight="1" x14ac:dyDescent="0.15">
      <c r="A383" s="116"/>
      <c r="B383" s="294"/>
      <c r="C383" s="299"/>
      <c r="D383" s="291"/>
      <c r="E383" s="641" t="s">
        <v>190</v>
      </c>
      <c r="F383" s="641"/>
      <c r="G383" s="641"/>
      <c r="H383" s="404"/>
      <c r="I383" s="363">
        <f>SUBTOTAL(9,I384:I392)</f>
        <v>10200</v>
      </c>
      <c r="J383" s="66">
        <f>SUBTOTAL(9,J384:J392)</f>
        <v>10000</v>
      </c>
      <c r="K383" s="106">
        <f t="shared" si="27"/>
        <v>200</v>
      </c>
    </row>
    <row r="384" spans="1:16" ht="27.75" customHeight="1" x14ac:dyDescent="0.15">
      <c r="A384" s="116"/>
      <c r="B384" s="294"/>
      <c r="C384" s="299"/>
      <c r="D384" s="299"/>
      <c r="E384" s="299"/>
      <c r="F384" s="642" t="s">
        <v>22</v>
      </c>
      <c r="G384" s="642"/>
      <c r="H384" s="247"/>
      <c r="I384" s="364">
        <f>SUBTOTAL(9,I385:I385)</f>
        <v>2600</v>
      </c>
      <c r="J384" s="82">
        <f>SUBTOTAL(9,J385:J385)</f>
        <v>2100</v>
      </c>
      <c r="K384" s="75">
        <f t="shared" si="27"/>
        <v>500</v>
      </c>
    </row>
    <row r="385" spans="1:11" ht="27.75" customHeight="1" x14ac:dyDescent="0.15">
      <c r="A385" s="113"/>
      <c r="B385" s="86"/>
      <c r="C385" s="225"/>
      <c r="D385" s="225"/>
      <c r="E385" s="225"/>
      <c r="F385" s="84"/>
      <c r="G385" s="300" t="s">
        <v>263</v>
      </c>
      <c r="H385" s="252" t="s">
        <v>724</v>
      </c>
      <c r="I385" s="365">
        <v>2600</v>
      </c>
      <c r="J385" s="69">
        <v>2100</v>
      </c>
      <c r="K385" s="75">
        <f t="shared" si="27"/>
        <v>500</v>
      </c>
    </row>
    <row r="386" spans="1:11" ht="27.75" customHeight="1" x14ac:dyDescent="0.15">
      <c r="A386" s="116"/>
      <c r="B386" s="294"/>
      <c r="C386" s="299"/>
      <c r="D386" s="299"/>
      <c r="E386" s="299"/>
      <c r="F386" s="653" t="s">
        <v>13</v>
      </c>
      <c r="G386" s="653"/>
      <c r="H386" s="252"/>
      <c r="I386" s="365">
        <f>SUBTOTAL(9,I387:I392)</f>
        <v>7600</v>
      </c>
      <c r="J386" s="69">
        <f>SUBTOTAL(9,J387:J392)</f>
        <v>7900</v>
      </c>
      <c r="K386" s="75">
        <f t="shared" si="27"/>
        <v>-300</v>
      </c>
    </row>
    <row r="387" spans="1:11" ht="27.75" customHeight="1" x14ac:dyDescent="0.15">
      <c r="A387" s="113"/>
      <c r="B387" s="86"/>
      <c r="C387" s="225"/>
      <c r="D387" s="225"/>
      <c r="E387" s="225"/>
      <c r="F387" s="84"/>
      <c r="G387" s="299" t="s">
        <v>33</v>
      </c>
      <c r="H387" s="252" t="s">
        <v>32</v>
      </c>
      <c r="I387" s="365">
        <f>SUBTOTAL(9,I388:I390)</f>
        <v>2000</v>
      </c>
      <c r="J387" s="69">
        <f>SUBTOTAL(9,J388:J390)</f>
        <v>7900</v>
      </c>
      <c r="K387" s="75">
        <f t="shared" si="27"/>
        <v>-5900</v>
      </c>
    </row>
    <row r="388" spans="1:11" ht="27.75" customHeight="1" x14ac:dyDescent="0.15">
      <c r="A388" s="113"/>
      <c r="B388" s="86"/>
      <c r="C388" s="225"/>
      <c r="D388" s="225"/>
      <c r="E388" s="225"/>
      <c r="F388" s="84"/>
      <c r="G388" s="300" t="s">
        <v>506</v>
      </c>
      <c r="H388" s="252" t="s">
        <v>610</v>
      </c>
      <c r="I388" s="365">
        <v>2000</v>
      </c>
      <c r="J388" s="69">
        <v>2300</v>
      </c>
      <c r="K388" s="75">
        <f t="shared" si="27"/>
        <v>-300</v>
      </c>
    </row>
    <row r="389" spans="1:11" ht="27.75" customHeight="1" x14ac:dyDescent="0.15">
      <c r="A389" s="313"/>
      <c r="B389" s="109"/>
      <c r="C389" s="322"/>
      <c r="D389" s="322"/>
      <c r="E389" s="322"/>
      <c r="F389" s="110"/>
      <c r="G389" s="246" t="s">
        <v>119</v>
      </c>
      <c r="H389" s="325" t="s">
        <v>885</v>
      </c>
      <c r="I389" s="366">
        <v>0</v>
      </c>
      <c r="J389" s="108">
        <v>2800</v>
      </c>
      <c r="K389" s="107">
        <f t="shared" si="27"/>
        <v>-2800</v>
      </c>
    </row>
    <row r="390" spans="1:11" ht="27.75" customHeight="1" x14ac:dyDescent="0.15">
      <c r="A390" s="113"/>
      <c r="B390" s="86"/>
      <c r="C390" s="225"/>
      <c r="D390" s="225"/>
      <c r="E390" s="225"/>
      <c r="F390" s="84"/>
      <c r="G390" s="299" t="s">
        <v>120</v>
      </c>
      <c r="H390" s="252" t="s">
        <v>886</v>
      </c>
      <c r="I390" s="365">
        <v>0</v>
      </c>
      <c r="J390" s="69">
        <v>2800</v>
      </c>
      <c r="K390" s="75">
        <f t="shared" si="27"/>
        <v>-2800</v>
      </c>
    </row>
    <row r="391" spans="1:11" ht="27.75" customHeight="1" x14ac:dyDescent="0.15">
      <c r="A391" s="113"/>
      <c r="B391" s="86"/>
      <c r="C391" s="225"/>
      <c r="D391" s="225"/>
      <c r="E391" s="225"/>
      <c r="F391" s="84"/>
      <c r="G391" s="299" t="s">
        <v>725</v>
      </c>
      <c r="H391" s="252" t="s">
        <v>887</v>
      </c>
      <c r="I391" s="365">
        <v>2800</v>
      </c>
      <c r="J391" s="69">
        <v>0</v>
      </c>
      <c r="K391" s="75">
        <f>SUM(I391-J391)</f>
        <v>2800</v>
      </c>
    </row>
    <row r="392" spans="1:11" ht="27.75" customHeight="1" x14ac:dyDescent="0.15">
      <c r="A392" s="113"/>
      <c r="B392" s="86"/>
      <c r="C392" s="225"/>
      <c r="D392" s="225"/>
      <c r="E392" s="225"/>
      <c r="F392" s="84"/>
      <c r="G392" s="299" t="s">
        <v>726</v>
      </c>
      <c r="H392" s="252" t="s">
        <v>888</v>
      </c>
      <c r="I392" s="365">
        <v>2800</v>
      </c>
      <c r="J392" s="69">
        <v>0</v>
      </c>
      <c r="K392" s="75">
        <f t="shared" ref="K392" si="28">SUM(I392-J392)</f>
        <v>2800</v>
      </c>
    </row>
    <row r="393" spans="1:11" ht="27.75" customHeight="1" x14ac:dyDescent="0.15">
      <c r="A393" s="116"/>
      <c r="B393" s="294"/>
      <c r="C393" s="299"/>
      <c r="D393" s="299"/>
      <c r="E393" s="641" t="s">
        <v>6</v>
      </c>
      <c r="F393" s="641"/>
      <c r="G393" s="641"/>
      <c r="H393" s="404"/>
      <c r="I393" s="363">
        <f>SUBTOTAL(9,I394:I397)</f>
        <v>680</v>
      </c>
      <c r="J393" s="66">
        <f>SUBTOTAL(9,J394:J397)</f>
        <v>680</v>
      </c>
      <c r="K393" s="106">
        <f t="shared" si="27"/>
        <v>0</v>
      </c>
    </row>
    <row r="394" spans="1:11" ht="27.75" customHeight="1" x14ac:dyDescent="0.15">
      <c r="A394" s="249"/>
      <c r="B394" s="294"/>
      <c r="C394" s="294"/>
      <c r="D394" s="294"/>
      <c r="E394" s="291"/>
      <c r="F394" s="642" t="s">
        <v>7</v>
      </c>
      <c r="G394" s="642"/>
      <c r="H394" s="247"/>
      <c r="I394" s="364">
        <f>SUBTOTAL(9,I395:I397)</f>
        <v>680</v>
      </c>
      <c r="J394" s="82">
        <f>SUBTOTAL(9,J395:J397)</f>
        <v>680</v>
      </c>
      <c r="K394" s="83">
        <f t="shared" ref="K394:K414" si="29">SUM(I394-J394)</f>
        <v>0</v>
      </c>
    </row>
    <row r="395" spans="1:11" ht="27.75" customHeight="1" x14ac:dyDescent="0.15">
      <c r="A395" s="113"/>
      <c r="B395" s="86"/>
      <c r="C395" s="225"/>
      <c r="D395" s="225"/>
      <c r="E395" s="225"/>
      <c r="F395" s="84"/>
      <c r="G395" s="299" t="s">
        <v>507</v>
      </c>
      <c r="H395" s="248" t="s">
        <v>535</v>
      </c>
      <c r="I395" s="365">
        <v>200</v>
      </c>
      <c r="J395" s="69">
        <v>200</v>
      </c>
      <c r="K395" s="75">
        <f t="shared" si="29"/>
        <v>0</v>
      </c>
    </row>
    <row r="396" spans="1:11" ht="27.75" customHeight="1" x14ac:dyDescent="0.15">
      <c r="A396" s="113"/>
      <c r="B396" s="86"/>
      <c r="C396" s="225"/>
      <c r="D396" s="225"/>
      <c r="E396" s="225"/>
      <c r="F396" s="84"/>
      <c r="G396" s="299" t="s">
        <v>67</v>
      </c>
      <c r="H396" s="248" t="s">
        <v>369</v>
      </c>
      <c r="I396" s="365">
        <v>280</v>
      </c>
      <c r="J396" s="69">
        <v>280</v>
      </c>
      <c r="K396" s="75">
        <f t="shared" si="29"/>
        <v>0</v>
      </c>
    </row>
    <row r="397" spans="1:11" ht="27.75" customHeight="1" x14ac:dyDescent="0.15">
      <c r="A397" s="113"/>
      <c r="B397" s="86"/>
      <c r="C397" s="225"/>
      <c r="D397" s="225"/>
      <c r="E397" s="225"/>
      <c r="F397" s="84"/>
      <c r="G397" s="299" t="s">
        <v>68</v>
      </c>
      <c r="H397" s="248" t="s">
        <v>368</v>
      </c>
      <c r="I397" s="365">
        <v>200</v>
      </c>
      <c r="J397" s="69">
        <v>200</v>
      </c>
      <c r="K397" s="75">
        <f t="shared" si="29"/>
        <v>0</v>
      </c>
    </row>
    <row r="398" spans="1:11" ht="27.75" customHeight="1" x14ac:dyDescent="0.15">
      <c r="A398" s="116"/>
      <c r="B398" s="294"/>
      <c r="C398" s="299"/>
      <c r="D398" s="299"/>
      <c r="E398" s="641" t="s">
        <v>5</v>
      </c>
      <c r="F398" s="641"/>
      <c r="G398" s="641"/>
      <c r="H398" s="404"/>
      <c r="I398" s="363">
        <f>SUBTOTAL(9,I399:I400)</f>
        <v>1200</v>
      </c>
      <c r="J398" s="66">
        <f>SUBTOTAL(9,J399:J400)</f>
        <v>1200</v>
      </c>
      <c r="K398" s="106">
        <f t="shared" si="29"/>
        <v>0</v>
      </c>
    </row>
    <row r="399" spans="1:11" ht="27.75" customHeight="1" x14ac:dyDescent="0.15">
      <c r="A399" s="116"/>
      <c r="B399" s="294"/>
      <c r="C399" s="294"/>
      <c r="D399" s="299"/>
      <c r="E399" s="291"/>
      <c r="F399" s="642" t="s">
        <v>175</v>
      </c>
      <c r="G399" s="642"/>
      <c r="H399" s="247"/>
      <c r="I399" s="364">
        <f>SUBTOTAL(9,I400:I400)</f>
        <v>1200</v>
      </c>
      <c r="J399" s="82">
        <f>SUBTOTAL(9,J400:J400)</f>
        <v>1200</v>
      </c>
      <c r="K399" s="83">
        <f t="shared" si="29"/>
        <v>0</v>
      </c>
    </row>
    <row r="400" spans="1:11" ht="27.75" customHeight="1" x14ac:dyDescent="0.15">
      <c r="A400" s="105"/>
      <c r="B400" s="86"/>
      <c r="C400" s="225"/>
      <c r="D400" s="225"/>
      <c r="E400" s="109"/>
      <c r="F400" s="110"/>
      <c r="G400" s="246" t="s">
        <v>121</v>
      </c>
      <c r="H400" s="252" t="s">
        <v>418</v>
      </c>
      <c r="I400" s="365">
        <v>1200</v>
      </c>
      <c r="J400" s="69">
        <v>1200</v>
      </c>
      <c r="K400" s="75">
        <f t="shared" si="29"/>
        <v>0</v>
      </c>
    </row>
    <row r="401" spans="1:23" ht="27.75" customHeight="1" x14ac:dyDescent="0.15">
      <c r="A401" s="116"/>
      <c r="B401" s="294"/>
      <c r="C401" s="299"/>
      <c r="D401" s="299"/>
      <c r="E401" s="641" t="s">
        <v>17</v>
      </c>
      <c r="F401" s="641"/>
      <c r="G401" s="641"/>
      <c r="H401" s="404"/>
      <c r="I401" s="363">
        <f>SUBTOTAL(9,I402:I404)</f>
        <v>192290</v>
      </c>
      <c r="J401" s="66">
        <f>SUBTOTAL(9,J402:J404)</f>
        <v>168120</v>
      </c>
      <c r="K401" s="106">
        <f t="shared" si="29"/>
        <v>24170</v>
      </c>
    </row>
    <row r="402" spans="1:23" ht="27.75" customHeight="1" x14ac:dyDescent="0.15">
      <c r="A402" s="249"/>
      <c r="B402" s="294"/>
      <c r="C402" s="299"/>
      <c r="D402" s="294"/>
      <c r="E402" s="291"/>
      <c r="F402" s="642" t="s">
        <v>28</v>
      </c>
      <c r="G402" s="642"/>
      <c r="H402" s="247"/>
      <c r="I402" s="364">
        <f>SUBTOTAL(9,I403:I404)</f>
        <v>192290</v>
      </c>
      <c r="J402" s="82">
        <f>SUBTOTAL(9,J403:J404)</f>
        <v>168120</v>
      </c>
      <c r="K402" s="83">
        <f t="shared" si="29"/>
        <v>24170</v>
      </c>
    </row>
    <row r="403" spans="1:23" ht="27.75" customHeight="1" x14ac:dyDescent="0.15">
      <c r="A403" s="116"/>
      <c r="B403" s="294"/>
      <c r="C403" s="294"/>
      <c r="D403" s="299"/>
      <c r="E403" s="294"/>
      <c r="F403" s="298"/>
      <c r="G403" s="299" t="s">
        <v>727</v>
      </c>
      <c r="H403" s="252" t="s">
        <v>807</v>
      </c>
      <c r="I403" s="365">
        <v>171290</v>
      </c>
      <c r="J403" s="69">
        <v>150620</v>
      </c>
      <c r="K403" s="75">
        <f t="shared" si="29"/>
        <v>20670</v>
      </c>
    </row>
    <row r="404" spans="1:23" ht="27.75" customHeight="1" x14ac:dyDescent="0.15">
      <c r="A404" s="116"/>
      <c r="B404" s="294"/>
      <c r="C404" s="299"/>
      <c r="D404" s="299"/>
      <c r="E404" s="299"/>
      <c r="F404" s="298"/>
      <c r="G404" s="299" t="s">
        <v>370</v>
      </c>
      <c r="H404" s="252" t="s">
        <v>728</v>
      </c>
      <c r="I404" s="365">
        <v>21000</v>
      </c>
      <c r="J404" s="69">
        <v>17500</v>
      </c>
      <c r="K404" s="75">
        <f t="shared" si="29"/>
        <v>3500</v>
      </c>
    </row>
    <row r="405" spans="1:23" ht="27.75" customHeight="1" x14ac:dyDescent="0.15">
      <c r="A405" s="116"/>
      <c r="B405" s="294"/>
      <c r="C405" s="299"/>
      <c r="D405" s="657" t="s">
        <v>203</v>
      </c>
      <c r="E405" s="657"/>
      <c r="F405" s="657"/>
      <c r="G405" s="657"/>
      <c r="H405" s="426"/>
      <c r="I405" s="383">
        <f>SUBTOTAL(9,I406:I410)</f>
        <v>82800</v>
      </c>
      <c r="J405" s="63">
        <f>SUBTOTAL(9,J406:J410)</f>
        <v>82800</v>
      </c>
      <c r="K405" s="64">
        <f t="shared" si="29"/>
        <v>0</v>
      </c>
    </row>
    <row r="406" spans="1:23" ht="27.75" customHeight="1" x14ac:dyDescent="0.15">
      <c r="A406" s="116"/>
      <c r="B406" s="294"/>
      <c r="C406" s="299"/>
      <c r="D406" s="299"/>
      <c r="E406" s="641" t="s">
        <v>17</v>
      </c>
      <c r="F406" s="641"/>
      <c r="G406" s="641"/>
      <c r="H406" s="404"/>
      <c r="I406" s="363">
        <f>SUBTOTAL(9,I407:I410)</f>
        <v>82800</v>
      </c>
      <c r="J406" s="66">
        <f>SUBTOTAL(9,J407:J410)</f>
        <v>82800</v>
      </c>
      <c r="K406" s="112">
        <f t="shared" si="29"/>
        <v>0</v>
      </c>
    </row>
    <row r="407" spans="1:23" ht="27.75" customHeight="1" x14ac:dyDescent="0.15">
      <c r="A407" s="116"/>
      <c r="B407" s="294"/>
      <c r="C407" s="299"/>
      <c r="D407" s="299"/>
      <c r="E407" s="291"/>
      <c r="F407" s="642" t="s">
        <v>28</v>
      </c>
      <c r="G407" s="642"/>
      <c r="H407" s="247"/>
      <c r="I407" s="364">
        <f>SUBTOTAL(9,I408:I410)</f>
        <v>82800</v>
      </c>
      <c r="J407" s="82">
        <f>SUBTOTAL(9,J408:J410)</f>
        <v>82800</v>
      </c>
      <c r="K407" s="83">
        <f t="shared" si="29"/>
        <v>0</v>
      </c>
    </row>
    <row r="408" spans="1:23" ht="27.75" customHeight="1" x14ac:dyDescent="0.15">
      <c r="A408" s="116"/>
      <c r="B408" s="294"/>
      <c r="C408" s="299"/>
      <c r="D408" s="299"/>
      <c r="E408" s="299"/>
      <c r="F408" s="298"/>
      <c r="G408" s="299" t="s">
        <v>145</v>
      </c>
      <c r="H408" s="252" t="s">
        <v>604</v>
      </c>
      <c r="I408" s="365">
        <v>50400</v>
      </c>
      <c r="J408" s="69">
        <v>50400</v>
      </c>
      <c r="K408" s="75">
        <f t="shared" si="29"/>
        <v>0</v>
      </c>
    </row>
    <row r="409" spans="1:23" ht="27.75" customHeight="1" x14ac:dyDescent="0.15">
      <c r="A409" s="116"/>
      <c r="B409" s="294"/>
      <c r="C409" s="299"/>
      <c r="D409" s="299"/>
      <c r="E409" s="299"/>
      <c r="F409" s="298"/>
      <c r="G409" s="299" t="s">
        <v>146</v>
      </c>
      <c r="H409" s="252" t="s">
        <v>605</v>
      </c>
      <c r="I409" s="365">
        <v>1200</v>
      </c>
      <c r="J409" s="69">
        <v>1200</v>
      </c>
      <c r="K409" s="75">
        <f t="shared" si="29"/>
        <v>0</v>
      </c>
    </row>
    <row r="410" spans="1:23" ht="27.75" customHeight="1" x14ac:dyDescent="0.15">
      <c r="A410" s="113"/>
      <c r="B410" s="86"/>
      <c r="C410" s="225"/>
      <c r="D410" s="225"/>
      <c r="E410" s="225"/>
      <c r="F410" s="298"/>
      <c r="G410" s="299" t="s">
        <v>147</v>
      </c>
      <c r="H410" s="252" t="s">
        <v>606</v>
      </c>
      <c r="I410" s="365">
        <v>31200</v>
      </c>
      <c r="J410" s="69">
        <v>31200</v>
      </c>
      <c r="K410" s="107">
        <f t="shared" si="29"/>
        <v>0</v>
      </c>
    </row>
    <row r="411" spans="1:23" ht="27.75" customHeight="1" x14ac:dyDescent="0.15">
      <c r="A411" s="105"/>
      <c r="B411" s="86"/>
      <c r="C411" s="86"/>
      <c r="D411" s="646" t="s">
        <v>729</v>
      </c>
      <c r="E411" s="647"/>
      <c r="F411" s="647"/>
      <c r="G411" s="648"/>
      <c r="H411" s="426"/>
      <c r="I411" s="383">
        <f>SUBTOTAL(9,I412:I414)</f>
        <v>96000</v>
      </c>
      <c r="J411" s="63">
        <f>SUBTOTAL(9,J412:J414)</f>
        <v>0</v>
      </c>
      <c r="K411" s="64">
        <f t="shared" si="29"/>
        <v>96000</v>
      </c>
    </row>
    <row r="412" spans="1:23" ht="27.75" customHeight="1" x14ac:dyDescent="0.15">
      <c r="A412" s="249"/>
      <c r="B412" s="294"/>
      <c r="C412" s="299"/>
      <c r="D412" s="291"/>
      <c r="E412" s="643" t="s">
        <v>17</v>
      </c>
      <c r="F412" s="644"/>
      <c r="G412" s="645"/>
      <c r="H412" s="404"/>
      <c r="I412" s="363">
        <f>SUBTOTAL(9,I413:I414)</f>
        <v>96000</v>
      </c>
      <c r="J412" s="66">
        <f>SUBTOTAL(9,J413:J414)</f>
        <v>0</v>
      </c>
      <c r="K412" s="165">
        <f t="shared" si="29"/>
        <v>96000</v>
      </c>
    </row>
    <row r="413" spans="1:23" ht="27.75" customHeight="1" x14ac:dyDescent="0.15">
      <c r="A413" s="116"/>
      <c r="B413" s="294"/>
      <c r="C413" s="299"/>
      <c r="D413" s="299"/>
      <c r="E413" s="291"/>
      <c r="F413" s="659" t="s">
        <v>28</v>
      </c>
      <c r="G413" s="660"/>
      <c r="H413" s="247"/>
      <c r="I413" s="364">
        <f>SUBTOTAL(9,I414:I414)</f>
        <v>96000</v>
      </c>
      <c r="J413" s="82">
        <f>SUBTOTAL(9,J414:J414)</f>
        <v>0</v>
      </c>
      <c r="K413" s="83">
        <f t="shared" si="29"/>
        <v>96000</v>
      </c>
    </row>
    <row r="414" spans="1:23" ht="27.75" customHeight="1" x14ac:dyDescent="0.15">
      <c r="A414" s="113"/>
      <c r="B414" s="86"/>
      <c r="C414" s="225"/>
      <c r="D414" s="225"/>
      <c r="E414" s="299"/>
      <c r="F414" s="298"/>
      <c r="G414" s="299" t="s">
        <v>730</v>
      </c>
      <c r="H414" s="325" t="s">
        <v>779</v>
      </c>
      <c r="I414" s="365">
        <v>96000</v>
      </c>
      <c r="J414" s="69">
        <v>0</v>
      </c>
      <c r="K414" s="75">
        <f t="shared" si="29"/>
        <v>96000</v>
      </c>
    </row>
    <row r="415" spans="1:23" ht="27.75" customHeight="1" x14ac:dyDescent="0.15">
      <c r="A415" s="316"/>
      <c r="B415" s="256"/>
      <c r="C415" s="246"/>
      <c r="D415" s="657" t="s">
        <v>301</v>
      </c>
      <c r="E415" s="657"/>
      <c r="F415" s="657"/>
      <c r="G415" s="657"/>
      <c r="H415" s="426"/>
      <c r="I415" s="383">
        <f>SUBTOTAL(9,I416:I429)</f>
        <v>110000</v>
      </c>
      <c r="J415" s="63">
        <f>SUBTOTAL(9,J416:J429)</f>
        <v>0</v>
      </c>
      <c r="K415" s="64">
        <f t="shared" ref="K415:K430" si="30">SUM(I415-J415)</f>
        <v>110000</v>
      </c>
      <c r="L415" s="148"/>
      <c r="P415"/>
      <c r="Q415"/>
      <c r="R415"/>
      <c r="S415"/>
      <c r="T415"/>
      <c r="U415"/>
      <c r="V415"/>
      <c r="W415"/>
    </row>
    <row r="416" spans="1:23" ht="27.75" customHeight="1" x14ac:dyDescent="0.15">
      <c r="A416" s="116"/>
      <c r="B416" s="294"/>
      <c r="C416" s="299"/>
      <c r="D416" s="299"/>
      <c r="E416" s="663" t="s">
        <v>3</v>
      </c>
      <c r="F416" s="663"/>
      <c r="G416" s="663"/>
      <c r="H416" s="543"/>
      <c r="I416" s="469">
        <f>SUBTOTAL(9,I417:I423)</f>
        <v>98800</v>
      </c>
      <c r="J416" s="470">
        <f>SUBTOTAL(9,J417:J423)</f>
        <v>0</v>
      </c>
      <c r="K416" s="67">
        <f t="shared" si="30"/>
        <v>98800</v>
      </c>
      <c r="L416" s="148"/>
      <c r="P416"/>
      <c r="Q416"/>
      <c r="R416"/>
      <c r="S416"/>
      <c r="T416"/>
      <c r="U416"/>
      <c r="V416"/>
      <c r="W416"/>
    </row>
    <row r="417" spans="1:23" ht="27.75" customHeight="1" x14ac:dyDescent="0.15">
      <c r="A417" s="116"/>
      <c r="B417" s="294"/>
      <c r="C417" s="299"/>
      <c r="D417" s="299"/>
      <c r="E417" s="299"/>
      <c r="F417" s="659" t="s">
        <v>302</v>
      </c>
      <c r="G417" s="660"/>
      <c r="H417" s="252"/>
      <c r="I417" s="365">
        <f>SUBTOTAL(9,I418:I419)</f>
        <v>13000</v>
      </c>
      <c r="J417" s="69">
        <f>SUBTOTAL(9,J418:J419)</f>
        <v>0</v>
      </c>
      <c r="K417" s="75">
        <f t="shared" si="30"/>
        <v>13000</v>
      </c>
      <c r="L417" s="148"/>
      <c r="P417"/>
      <c r="Q417"/>
      <c r="R417"/>
      <c r="S417"/>
      <c r="T417"/>
      <c r="U417"/>
      <c r="V417"/>
      <c r="W417"/>
    </row>
    <row r="418" spans="1:23" ht="27.75" customHeight="1" x14ac:dyDescent="0.15">
      <c r="A418" s="116"/>
      <c r="B418" s="294"/>
      <c r="C418" s="299"/>
      <c r="D418" s="299"/>
      <c r="E418" s="300"/>
      <c r="F418" s="298"/>
      <c r="G418" s="300" t="s">
        <v>303</v>
      </c>
      <c r="H418" s="252" t="s">
        <v>607</v>
      </c>
      <c r="I418" s="365">
        <v>12600</v>
      </c>
      <c r="J418" s="69">
        <v>0</v>
      </c>
      <c r="K418" s="75">
        <f t="shared" si="30"/>
        <v>12600</v>
      </c>
      <c r="L418" s="148"/>
      <c r="P418"/>
      <c r="Q418"/>
      <c r="R418"/>
      <c r="S418"/>
      <c r="T418"/>
      <c r="U418"/>
      <c r="V418"/>
      <c r="W418"/>
    </row>
    <row r="419" spans="1:23" ht="27.75" customHeight="1" x14ac:dyDescent="0.15">
      <c r="A419" s="116"/>
      <c r="B419" s="294"/>
      <c r="C419" s="294"/>
      <c r="D419" s="294"/>
      <c r="E419" s="294"/>
      <c r="F419" s="298"/>
      <c r="G419" s="299" t="s">
        <v>608</v>
      </c>
      <c r="H419" s="252" t="s">
        <v>609</v>
      </c>
      <c r="I419" s="69">
        <v>400</v>
      </c>
      <c r="J419" s="69">
        <v>0</v>
      </c>
      <c r="K419" s="75">
        <f t="shared" ref="K419" si="31">SUM(I419-J419)</f>
        <v>400</v>
      </c>
      <c r="L419" s="148"/>
      <c r="P419"/>
      <c r="Q419"/>
      <c r="R419"/>
      <c r="S419"/>
      <c r="T419"/>
      <c r="U419"/>
      <c r="V419"/>
      <c r="W419"/>
    </row>
    <row r="420" spans="1:23" ht="27.75" customHeight="1" x14ac:dyDescent="0.15">
      <c r="A420" s="249"/>
      <c r="B420" s="294"/>
      <c r="C420" s="299"/>
      <c r="D420" s="299"/>
      <c r="E420" s="299"/>
      <c r="F420" s="653" t="s">
        <v>22</v>
      </c>
      <c r="G420" s="653"/>
      <c r="H420" s="252"/>
      <c r="I420" s="365">
        <f>SUBTOTAL(9,I421:I421)</f>
        <v>2000</v>
      </c>
      <c r="J420" s="69">
        <f>SUBTOTAL(9,J421:J421)</f>
        <v>0</v>
      </c>
      <c r="K420" s="75">
        <f t="shared" si="30"/>
        <v>2000</v>
      </c>
      <c r="L420" s="148"/>
      <c r="P420"/>
      <c r="Q420"/>
      <c r="R420"/>
      <c r="S420"/>
      <c r="T420"/>
      <c r="U420"/>
      <c r="V420"/>
      <c r="W420"/>
    </row>
    <row r="421" spans="1:23" ht="27.75" customHeight="1" x14ac:dyDescent="0.15">
      <c r="A421" s="113"/>
      <c r="B421" s="86"/>
      <c r="C421" s="225"/>
      <c r="D421" s="225"/>
      <c r="E421" s="225"/>
      <c r="F421" s="84"/>
      <c r="G421" s="300" t="s">
        <v>122</v>
      </c>
      <c r="H421" s="252" t="s">
        <v>610</v>
      </c>
      <c r="I421" s="365">
        <v>2000</v>
      </c>
      <c r="J421" s="69">
        <v>0</v>
      </c>
      <c r="K421" s="75">
        <f t="shared" si="30"/>
        <v>2000</v>
      </c>
      <c r="L421" s="148"/>
      <c r="P421"/>
      <c r="Q421"/>
      <c r="R421"/>
      <c r="S421"/>
      <c r="T421"/>
      <c r="U421"/>
      <c r="V421"/>
      <c r="W421"/>
    </row>
    <row r="422" spans="1:23" ht="27.75" customHeight="1" x14ac:dyDescent="0.15">
      <c r="A422" s="116"/>
      <c r="B422" s="294"/>
      <c r="C422" s="299"/>
      <c r="D422" s="299"/>
      <c r="E422" s="299"/>
      <c r="F422" s="653" t="s">
        <v>13</v>
      </c>
      <c r="G422" s="653"/>
      <c r="H422" s="252"/>
      <c r="I422" s="365">
        <f>SUBTOTAL(9,I423:I423)</f>
        <v>83800</v>
      </c>
      <c r="J422" s="69">
        <f>SUBTOTAL(9,J423:J423)</f>
        <v>0</v>
      </c>
      <c r="K422" s="75">
        <f t="shared" si="30"/>
        <v>83800</v>
      </c>
      <c r="L422" s="148"/>
      <c r="P422"/>
      <c r="Q422"/>
      <c r="R422"/>
      <c r="S422"/>
      <c r="T422"/>
      <c r="U422"/>
      <c r="V422"/>
      <c r="W422"/>
    </row>
    <row r="423" spans="1:23" ht="27.75" customHeight="1" x14ac:dyDescent="0.15">
      <c r="A423" s="113"/>
      <c r="B423" s="86"/>
      <c r="C423" s="225"/>
      <c r="D423" s="225"/>
      <c r="E423" s="225"/>
      <c r="F423" s="84"/>
      <c r="G423" s="299" t="s">
        <v>611</v>
      </c>
      <c r="H423" s="252" t="s">
        <v>612</v>
      </c>
      <c r="I423" s="365">
        <v>83800</v>
      </c>
      <c r="J423" s="69">
        <v>0</v>
      </c>
      <c r="K423" s="75">
        <f t="shared" si="30"/>
        <v>83800</v>
      </c>
      <c r="L423" s="148"/>
      <c r="P423"/>
      <c r="Q423"/>
      <c r="R423"/>
      <c r="S423"/>
      <c r="T423"/>
      <c r="U423"/>
      <c r="V423"/>
      <c r="W423"/>
    </row>
    <row r="424" spans="1:23" ht="27.75" customHeight="1" x14ac:dyDescent="0.15">
      <c r="A424" s="116"/>
      <c r="B424" s="294"/>
      <c r="C424" s="299"/>
      <c r="D424" s="299"/>
      <c r="E424" s="641" t="s">
        <v>5</v>
      </c>
      <c r="F424" s="641"/>
      <c r="G424" s="641"/>
      <c r="H424" s="404"/>
      <c r="I424" s="363">
        <f>SUBTOTAL(9,I425:I426)</f>
        <v>1200</v>
      </c>
      <c r="J424" s="66">
        <f>SUBTOTAL(9,J425:J426)</f>
        <v>0</v>
      </c>
      <c r="K424" s="106">
        <f t="shared" si="30"/>
        <v>1200</v>
      </c>
      <c r="L424" s="148"/>
      <c r="P424"/>
      <c r="Q424"/>
      <c r="R424"/>
      <c r="S424"/>
      <c r="T424"/>
      <c r="U424"/>
      <c r="V424"/>
      <c r="W424"/>
    </row>
    <row r="425" spans="1:23" ht="27.75" customHeight="1" x14ac:dyDescent="0.15">
      <c r="A425" s="116"/>
      <c r="B425" s="294"/>
      <c r="C425" s="299"/>
      <c r="D425" s="299"/>
      <c r="E425" s="291"/>
      <c r="F425" s="642" t="s">
        <v>23</v>
      </c>
      <c r="G425" s="642"/>
      <c r="H425" s="247"/>
      <c r="I425" s="364">
        <f>SUBTOTAL(9,I426:I426)</f>
        <v>1200</v>
      </c>
      <c r="J425" s="82">
        <f>SUBTOTAL(9,J426:J426)</f>
        <v>0</v>
      </c>
      <c r="K425" s="75">
        <f t="shared" si="30"/>
        <v>1200</v>
      </c>
      <c r="L425" s="148"/>
      <c r="P425"/>
      <c r="Q425"/>
      <c r="R425"/>
      <c r="S425"/>
      <c r="T425"/>
      <c r="U425"/>
      <c r="V425"/>
      <c r="W425"/>
    </row>
    <row r="426" spans="1:23" ht="27.75" customHeight="1" x14ac:dyDescent="0.15">
      <c r="A426" s="113"/>
      <c r="B426" s="86"/>
      <c r="C426" s="225"/>
      <c r="D426" s="225"/>
      <c r="E426" s="225"/>
      <c r="F426" s="84"/>
      <c r="G426" s="300" t="s">
        <v>918</v>
      </c>
      <c r="H426" s="252" t="s">
        <v>613</v>
      </c>
      <c r="I426" s="365">
        <v>1200</v>
      </c>
      <c r="J426" s="69">
        <v>0</v>
      </c>
      <c r="K426" s="75">
        <f t="shared" si="30"/>
        <v>1200</v>
      </c>
      <c r="L426" s="148"/>
      <c r="P426"/>
      <c r="Q426"/>
      <c r="R426"/>
      <c r="S426"/>
      <c r="T426"/>
      <c r="U426"/>
      <c r="V426"/>
      <c r="W426"/>
    </row>
    <row r="427" spans="1:23" ht="27.75" customHeight="1" x14ac:dyDescent="0.15">
      <c r="A427" s="234"/>
      <c r="B427" s="294"/>
      <c r="C427" s="299"/>
      <c r="D427" s="299"/>
      <c r="E427" s="641" t="s">
        <v>14</v>
      </c>
      <c r="F427" s="641"/>
      <c r="G427" s="641"/>
      <c r="H427" s="404"/>
      <c r="I427" s="363">
        <f>SUBTOTAL(9,I428:I429)</f>
        <v>10000</v>
      </c>
      <c r="J427" s="66">
        <f>SUBTOTAL(9,J428:J429)</f>
        <v>0</v>
      </c>
      <c r="K427" s="106">
        <f t="shared" si="30"/>
        <v>10000</v>
      </c>
      <c r="L427" s="148"/>
      <c r="P427"/>
      <c r="Q427"/>
      <c r="R427"/>
      <c r="S427"/>
      <c r="T427"/>
      <c r="U427"/>
      <c r="V427"/>
      <c r="W427"/>
    </row>
    <row r="428" spans="1:23" ht="27.75" customHeight="1" x14ac:dyDescent="0.15">
      <c r="A428" s="234"/>
      <c r="B428" s="294"/>
      <c r="C428" s="299"/>
      <c r="D428" s="299"/>
      <c r="E428" s="291"/>
      <c r="F428" s="642" t="s">
        <v>26</v>
      </c>
      <c r="G428" s="642"/>
      <c r="H428" s="247"/>
      <c r="I428" s="364">
        <f>SUBTOTAL(9,I429:I429)</f>
        <v>10000</v>
      </c>
      <c r="J428" s="82">
        <f>SUBTOTAL(9,J429:J429)</f>
        <v>0</v>
      </c>
      <c r="K428" s="75">
        <f t="shared" si="30"/>
        <v>10000</v>
      </c>
      <c r="L428" s="148"/>
      <c r="P428"/>
      <c r="Q428"/>
      <c r="R428"/>
      <c r="S428"/>
      <c r="T428"/>
      <c r="U428"/>
      <c r="V428"/>
      <c r="W428"/>
    </row>
    <row r="429" spans="1:23" ht="27.75" customHeight="1" x14ac:dyDescent="0.15">
      <c r="A429" s="115"/>
      <c r="B429" s="86"/>
      <c r="C429" s="225"/>
      <c r="D429" s="225"/>
      <c r="E429" s="322"/>
      <c r="F429" s="245"/>
      <c r="G429" s="246" t="s">
        <v>304</v>
      </c>
      <c r="H429" s="325" t="s">
        <v>614</v>
      </c>
      <c r="I429" s="366">
        <v>10000</v>
      </c>
      <c r="J429" s="108">
        <v>0</v>
      </c>
      <c r="K429" s="107">
        <f t="shared" si="30"/>
        <v>10000</v>
      </c>
      <c r="L429" s="148"/>
      <c r="P429"/>
      <c r="Q429"/>
      <c r="R429"/>
      <c r="S429"/>
      <c r="T429"/>
      <c r="U429"/>
      <c r="V429"/>
      <c r="W429"/>
    </row>
    <row r="430" spans="1:23" ht="27.75" customHeight="1" x14ac:dyDescent="0.15">
      <c r="A430" s="249"/>
      <c r="B430" s="294"/>
      <c r="C430" s="674" t="s">
        <v>148</v>
      </c>
      <c r="D430" s="674"/>
      <c r="E430" s="674"/>
      <c r="F430" s="674"/>
      <c r="G430" s="674"/>
      <c r="H430" s="415"/>
      <c r="I430" s="375">
        <f>SUBTOTAL(9,I431:I438)</f>
        <v>90000</v>
      </c>
      <c r="J430" s="78">
        <f>SUBTOTAL(9,J431:J438)</f>
        <v>80000</v>
      </c>
      <c r="K430" s="79">
        <f t="shared" si="30"/>
        <v>10000</v>
      </c>
    </row>
    <row r="431" spans="1:23" ht="27.75" customHeight="1" x14ac:dyDescent="0.15">
      <c r="A431" s="116"/>
      <c r="B431" s="294"/>
      <c r="C431" s="238"/>
      <c r="D431" s="646" t="s">
        <v>808</v>
      </c>
      <c r="E431" s="647"/>
      <c r="F431" s="647"/>
      <c r="G431" s="648"/>
      <c r="H431" s="426"/>
      <c r="I431" s="383">
        <f>SUBTOTAL(9,I432:I434)</f>
        <v>40000</v>
      </c>
      <c r="J431" s="63">
        <f>SUBTOTAL(9,J432:J434)</f>
        <v>40000</v>
      </c>
      <c r="K431" s="64">
        <f t="shared" ref="K431:K444" si="32">SUM(I431-J431)</f>
        <v>0</v>
      </c>
    </row>
    <row r="432" spans="1:23" ht="27.75" customHeight="1" x14ac:dyDescent="0.15">
      <c r="A432" s="116"/>
      <c r="B432" s="294"/>
      <c r="C432" s="238"/>
      <c r="D432" s="291"/>
      <c r="E432" s="641" t="s">
        <v>336</v>
      </c>
      <c r="F432" s="641"/>
      <c r="G432" s="641"/>
      <c r="H432" s="404"/>
      <c r="I432" s="363">
        <f>SUBTOTAL(9,I433:I434)</f>
        <v>40000</v>
      </c>
      <c r="J432" s="66">
        <f>SUBTOTAL(9,J433:J434)</f>
        <v>40000</v>
      </c>
      <c r="K432" s="112">
        <f t="shared" si="32"/>
        <v>0</v>
      </c>
    </row>
    <row r="433" spans="1:119" ht="27.75" customHeight="1" x14ac:dyDescent="0.15">
      <c r="A433" s="116"/>
      <c r="B433" s="294"/>
      <c r="C433" s="238"/>
      <c r="D433" s="299"/>
      <c r="E433" s="291"/>
      <c r="F433" s="642" t="s">
        <v>337</v>
      </c>
      <c r="G433" s="642"/>
      <c r="H433" s="247"/>
      <c r="I433" s="364">
        <f>SUBTOTAL(9,I434:I434)</f>
        <v>40000</v>
      </c>
      <c r="J433" s="82">
        <f>SUBTOTAL(9,J434:J434)</f>
        <v>40000</v>
      </c>
      <c r="K433" s="83">
        <f t="shared" si="32"/>
        <v>0</v>
      </c>
    </row>
    <row r="434" spans="1:119" ht="27.75" customHeight="1" x14ac:dyDescent="0.15">
      <c r="A434" s="116"/>
      <c r="B434" s="294"/>
      <c r="C434" s="238"/>
      <c r="D434" s="225"/>
      <c r="E434" s="225"/>
      <c r="F434" s="298"/>
      <c r="G434" s="299" t="s">
        <v>131</v>
      </c>
      <c r="H434" s="252" t="s">
        <v>911</v>
      </c>
      <c r="I434" s="365">
        <v>40000</v>
      </c>
      <c r="J434" s="69">
        <v>40000</v>
      </c>
      <c r="K434" s="107">
        <f t="shared" si="32"/>
        <v>0</v>
      </c>
    </row>
    <row r="435" spans="1:119" ht="27.75" customHeight="1" x14ac:dyDescent="0.15">
      <c r="A435" s="116"/>
      <c r="B435" s="294"/>
      <c r="C435" s="238"/>
      <c r="D435" s="646" t="s">
        <v>919</v>
      </c>
      <c r="E435" s="647"/>
      <c r="F435" s="647"/>
      <c r="G435" s="648"/>
      <c r="H435" s="426"/>
      <c r="I435" s="383">
        <f>SUBTOTAL(9,I436:I438)</f>
        <v>50000</v>
      </c>
      <c r="J435" s="63">
        <f>SUBTOTAL(9,J436:J438)</f>
        <v>40000</v>
      </c>
      <c r="K435" s="64">
        <f t="shared" si="32"/>
        <v>10000</v>
      </c>
    </row>
    <row r="436" spans="1:119" ht="27.75" customHeight="1" x14ac:dyDescent="0.15">
      <c r="A436" s="116"/>
      <c r="B436" s="294"/>
      <c r="C436" s="238"/>
      <c r="D436" s="291"/>
      <c r="E436" s="641" t="s">
        <v>14</v>
      </c>
      <c r="F436" s="641"/>
      <c r="G436" s="641"/>
      <c r="H436" s="404"/>
      <c r="I436" s="363">
        <f>SUBTOTAL(9,I437:I438)</f>
        <v>50000</v>
      </c>
      <c r="J436" s="66">
        <f>SUBTOTAL(9,J437:J438)</f>
        <v>40000</v>
      </c>
      <c r="K436" s="112">
        <f t="shared" si="32"/>
        <v>10000</v>
      </c>
    </row>
    <row r="437" spans="1:119" ht="27.75" customHeight="1" x14ac:dyDescent="0.15">
      <c r="A437" s="116"/>
      <c r="B437" s="294"/>
      <c r="C437" s="238"/>
      <c r="D437" s="299"/>
      <c r="E437" s="291"/>
      <c r="F437" s="642" t="s">
        <v>26</v>
      </c>
      <c r="G437" s="642"/>
      <c r="H437" s="247"/>
      <c r="I437" s="364">
        <f>SUBTOTAL(9,I438:I438)</f>
        <v>50000</v>
      </c>
      <c r="J437" s="82">
        <f>SUBTOTAL(9,J438:J438)</f>
        <v>40000</v>
      </c>
      <c r="K437" s="83">
        <f t="shared" si="32"/>
        <v>10000</v>
      </c>
    </row>
    <row r="438" spans="1:119" ht="27.75" customHeight="1" x14ac:dyDescent="0.15">
      <c r="A438" s="116"/>
      <c r="B438" s="294"/>
      <c r="C438" s="238"/>
      <c r="D438" s="225"/>
      <c r="E438" s="225"/>
      <c r="F438" s="298"/>
      <c r="G438" s="299" t="s">
        <v>920</v>
      </c>
      <c r="H438" s="248" t="s">
        <v>934</v>
      </c>
      <c r="I438" s="365">
        <v>50000</v>
      </c>
      <c r="J438" s="69">
        <v>40000</v>
      </c>
      <c r="K438" s="107">
        <f t="shared" si="32"/>
        <v>10000</v>
      </c>
    </row>
    <row r="439" spans="1:119" s="11" customFormat="1" ht="27.75" customHeight="1" x14ac:dyDescent="0.15">
      <c r="A439" s="116"/>
      <c r="B439" s="304"/>
      <c r="C439" s="674" t="s">
        <v>236</v>
      </c>
      <c r="D439" s="674"/>
      <c r="E439" s="674"/>
      <c r="F439" s="674"/>
      <c r="G439" s="674"/>
      <c r="H439" s="416"/>
      <c r="I439" s="375">
        <f>SUBTOTAL(9,I440:I468)</f>
        <v>12000</v>
      </c>
      <c r="J439" s="78">
        <f>SUBTOTAL(9,J440:J468)</f>
        <v>86468</v>
      </c>
      <c r="K439" s="79">
        <f t="shared" si="32"/>
        <v>-74468</v>
      </c>
    </row>
    <row r="440" spans="1:119" s="11" customFormat="1" ht="27.75" customHeight="1" x14ac:dyDescent="0.15">
      <c r="A440" s="116"/>
      <c r="B440" s="304"/>
      <c r="C440" s="308"/>
      <c r="D440" s="657" t="s">
        <v>237</v>
      </c>
      <c r="E440" s="657"/>
      <c r="F440" s="657"/>
      <c r="G440" s="657"/>
      <c r="H440" s="477"/>
      <c r="I440" s="383">
        <f>SUBTOTAL(9,I441:I443)</f>
        <v>12000</v>
      </c>
      <c r="J440" s="63">
        <f>SUBTOTAL(9,J441:J443)</f>
        <v>12000</v>
      </c>
      <c r="K440" s="64">
        <f t="shared" si="32"/>
        <v>0</v>
      </c>
    </row>
    <row r="441" spans="1:119" s="11" customFormat="1" ht="27.75" customHeight="1" x14ac:dyDescent="0.15">
      <c r="A441" s="316"/>
      <c r="B441" s="317"/>
      <c r="C441" s="118"/>
      <c r="D441" s="329"/>
      <c r="E441" s="641" t="s">
        <v>238</v>
      </c>
      <c r="F441" s="641"/>
      <c r="G441" s="641"/>
      <c r="H441" s="404"/>
      <c r="I441" s="363">
        <f>SUBTOTAL(9,I442:I443)</f>
        <v>12000</v>
      </c>
      <c r="J441" s="66">
        <f>SUBTOTAL(9,J442:J443)</f>
        <v>12000</v>
      </c>
      <c r="K441" s="106">
        <f t="shared" si="32"/>
        <v>0</v>
      </c>
    </row>
    <row r="442" spans="1:119" s="11" customFormat="1" ht="27.75" customHeight="1" x14ac:dyDescent="0.15">
      <c r="A442" s="116"/>
      <c r="B442" s="304"/>
      <c r="C442" s="308"/>
      <c r="D442" s="308"/>
      <c r="E442" s="308"/>
      <c r="F442" s="658" t="s">
        <v>239</v>
      </c>
      <c r="G442" s="658"/>
      <c r="H442" s="250"/>
      <c r="I442" s="381">
        <f>SUBTOTAL(9,I443:I443)</f>
        <v>12000</v>
      </c>
      <c r="J442" s="60">
        <f>SUBTOTAL(9,J443:J443)</f>
        <v>12000</v>
      </c>
      <c r="K442" s="61">
        <f t="shared" si="32"/>
        <v>0</v>
      </c>
    </row>
    <row r="443" spans="1:119" s="11" customFormat="1" ht="27.75" customHeight="1" x14ac:dyDescent="0.15">
      <c r="A443" s="113"/>
      <c r="B443" s="65"/>
      <c r="C443" s="134"/>
      <c r="D443" s="134"/>
      <c r="E443" s="133"/>
      <c r="F443" s="117"/>
      <c r="G443" s="118" t="s">
        <v>240</v>
      </c>
      <c r="H443" s="414" t="s">
        <v>241</v>
      </c>
      <c r="I443" s="374">
        <v>12000</v>
      </c>
      <c r="J443" s="119">
        <v>12000</v>
      </c>
      <c r="K443" s="62">
        <f t="shared" si="32"/>
        <v>0</v>
      </c>
    </row>
    <row r="444" spans="1:119" s="11" customFormat="1" ht="27.75" customHeight="1" x14ac:dyDescent="0.15">
      <c r="A444" s="116"/>
      <c r="B444" s="304"/>
      <c r="C444" s="308"/>
      <c r="D444" s="657" t="s">
        <v>316</v>
      </c>
      <c r="E444" s="657"/>
      <c r="F444" s="657"/>
      <c r="G444" s="657"/>
      <c r="H444" s="477" t="s">
        <v>931</v>
      </c>
      <c r="I444" s="383">
        <f>SUBTOTAL(9,I445:I468)</f>
        <v>0</v>
      </c>
      <c r="J444" s="63">
        <f>SUBTOTAL(9,J445:J468)</f>
        <v>74468</v>
      </c>
      <c r="K444" s="64">
        <f t="shared" si="32"/>
        <v>-74468</v>
      </c>
    </row>
    <row r="445" spans="1:119" customFormat="1" ht="27.75" customHeight="1" x14ac:dyDescent="0.15">
      <c r="A445" s="533"/>
      <c r="B445" s="294"/>
      <c r="C445" s="299"/>
      <c r="D445" s="293"/>
      <c r="E445" s="641" t="s">
        <v>371</v>
      </c>
      <c r="F445" s="641"/>
      <c r="G445" s="641"/>
      <c r="H445" s="404"/>
      <c r="I445" s="363">
        <f>SUBTOTAL(9,I446:I448)</f>
        <v>0</v>
      </c>
      <c r="J445" s="66">
        <f>SUBTOTAL(9,J446:J448)</f>
        <v>35400</v>
      </c>
      <c r="K445" s="66">
        <f>SUBTOTAL(9,K446:K448)</f>
        <v>-35400</v>
      </c>
      <c r="L445" s="180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</row>
    <row r="446" spans="1:119" customFormat="1" ht="27.75" customHeight="1" x14ac:dyDescent="0.15">
      <c r="A446" s="251"/>
      <c r="B446" s="294"/>
      <c r="C446" s="294"/>
      <c r="D446" s="299"/>
      <c r="E446" s="293"/>
      <c r="F446" s="642" t="s">
        <v>372</v>
      </c>
      <c r="G446" s="642"/>
      <c r="H446" s="247"/>
      <c r="I446" s="364">
        <f>SUBTOTAL(9,I447:I448)</f>
        <v>0</v>
      </c>
      <c r="J446" s="82">
        <f>SUBTOTAL(9,J447:J448)</f>
        <v>35400</v>
      </c>
      <c r="K446" s="82">
        <f>SUBTOTAL(9,K447:K448)</f>
        <v>-35400</v>
      </c>
      <c r="L446" s="180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</row>
    <row r="447" spans="1:119" customFormat="1" ht="27.75" customHeight="1" x14ac:dyDescent="0.15">
      <c r="A447" s="251"/>
      <c r="B447" s="294"/>
      <c r="C447" s="294"/>
      <c r="D447" s="86"/>
      <c r="E447" s="225"/>
      <c r="F447" s="182"/>
      <c r="G447" s="159" t="s">
        <v>373</v>
      </c>
      <c r="H447" s="252" t="s">
        <v>735</v>
      </c>
      <c r="I447" s="365">
        <v>0</v>
      </c>
      <c r="J447" s="69">
        <v>1800</v>
      </c>
      <c r="K447" s="75">
        <f>SUM(I447-J447)</f>
        <v>-1800</v>
      </c>
      <c r="L447" s="180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</row>
    <row r="448" spans="1:119" customFormat="1" ht="27.75" customHeight="1" x14ac:dyDescent="0.15">
      <c r="A448" s="478"/>
      <c r="B448" s="297"/>
      <c r="C448" s="297"/>
      <c r="D448" s="479"/>
      <c r="E448" s="109"/>
      <c r="F448" s="181"/>
      <c r="G448" s="300" t="s">
        <v>374</v>
      </c>
      <c r="H448" s="252" t="s">
        <v>736</v>
      </c>
      <c r="I448" s="366">
        <v>0</v>
      </c>
      <c r="J448" s="108">
        <v>33600</v>
      </c>
      <c r="K448" s="75">
        <f>SUM(I448-J448)</f>
        <v>-33600</v>
      </c>
      <c r="L448" s="180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</row>
    <row r="449" spans="1:119" customFormat="1" ht="27.75" customHeight="1" x14ac:dyDescent="0.15">
      <c r="A449" s="458"/>
      <c r="B449" s="296"/>
      <c r="C449" s="303"/>
      <c r="D449" s="303"/>
      <c r="E449" s="641" t="s">
        <v>375</v>
      </c>
      <c r="F449" s="641"/>
      <c r="G449" s="641"/>
      <c r="H449" s="404"/>
      <c r="I449" s="363">
        <f>SUBTOTAL(9,I450:I462)</f>
        <v>0</v>
      </c>
      <c r="J449" s="66">
        <f>SUBTOTAL(9,J450:J462)</f>
        <v>38118</v>
      </c>
      <c r="K449" s="66">
        <f>SUBTOTAL(9,K450:K462)</f>
        <v>-38118</v>
      </c>
      <c r="L449" s="180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</row>
    <row r="450" spans="1:119" customFormat="1" ht="27.75" customHeight="1" x14ac:dyDescent="0.15">
      <c r="A450" s="234"/>
      <c r="B450" s="294"/>
      <c r="C450" s="299"/>
      <c r="D450" s="299"/>
      <c r="E450" s="226"/>
      <c r="F450" s="659" t="s">
        <v>376</v>
      </c>
      <c r="G450" s="660"/>
      <c r="H450" s="247"/>
      <c r="I450" s="364">
        <f>SUBTOTAL(9,I451:I452)</f>
        <v>0</v>
      </c>
      <c r="J450" s="82">
        <f>SUBTOTAL(9,J451:J452)</f>
        <v>500</v>
      </c>
      <c r="K450" s="82">
        <f>SUBTOTAL(9,K451:K452)</f>
        <v>-500</v>
      </c>
      <c r="L450" s="180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</row>
    <row r="451" spans="1:119" customFormat="1" ht="27.75" customHeight="1" x14ac:dyDescent="0.15">
      <c r="A451" s="458"/>
      <c r="B451" s="296"/>
      <c r="C451" s="303"/>
      <c r="D451" s="228"/>
      <c r="E451" s="228"/>
      <c r="F451" s="166"/>
      <c r="G451" s="179" t="s">
        <v>377</v>
      </c>
      <c r="H451" s="417" t="s">
        <v>378</v>
      </c>
      <c r="I451" s="370">
        <v>0</v>
      </c>
      <c r="J451" s="72">
        <v>300</v>
      </c>
      <c r="K451" s="221">
        <f>SUM(I451-J451)</f>
        <v>-300</v>
      </c>
      <c r="L451" s="180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</row>
    <row r="452" spans="1:119" customFormat="1" ht="27.75" customHeight="1" x14ac:dyDescent="0.15">
      <c r="A452" s="458"/>
      <c r="B452" s="296"/>
      <c r="C452" s="303"/>
      <c r="D452" s="303"/>
      <c r="E452" s="228"/>
      <c r="F452" s="166"/>
      <c r="G452" s="179" t="s">
        <v>379</v>
      </c>
      <c r="H452" s="417" t="s">
        <v>889</v>
      </c>
      <c r="I452" s="370">
        <v>0</v>
      </c>
      <c r="J452" s="72">
        <v>200</v>
      </c>
      <c r="K452" s="221">
        <f>SUM(I452-J452)</f>
        <v>-200</v>
      </c>
      <c r="L452" s="180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</row>
    <row r="453" spans="1:119" customFormat="1" ht="27.75" customHeight="1" x14ac:dyDescent="0.15">
      <c r="A453" s="458"/>
      <c r="B453" s="296"/>
      <c r="C453" s="303"/>
      <c r="D453" s="303"/>
      <c r="E453" s="228"/>
      <c r="F453" s="703" t="s">
        <v>22</v>
      </c>
      <c r="G453" s="704"/>
      <c r="H453" s="418"/>
      <c r="I453" s="370">
        <f>SUBTOTAL(9,I454)</f>
        <v>0</v>
      </c>
      <c r="J453" s="72">
        <f>SUBTOTAL(9,J454)</f>
        <v>1568</v>
      </c>
      <c r="K453" s="72">
        <f>SUBTOTAL(9,K454)</f>
        <v>-1568</v>
      </c>
      <c r="L453" s="180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</row>
    <row r="454" spans="1:119" customFormat="1" ht="27.75" customHeight="1" x14ac:dyDescent="0.15">
      <c r="A454" s="458"/>
      <c r="B454" s="296"/>
      <c r="C454" s="303"/>
      <c r="D454" s="303"/>
      <c r="E454" s="228"/>
      <c r="F454" s="158"/>
      <c r="G454" s="179" t="s">
        <v>380</v>
      </c>
      <c r="H454" s="417" t="s">
        <v>890</v>
      </c>
      <c r="I454" s="370">
        <v>0</v>
      </c>
      <c r="J454" s="72">
        <v>1568</v>
      </c>
      <c r="K454" s="221">
        <f>SUM(I454-J454)</f>
        <v>-1568</v>
      </c>
      <c r="L454" s="180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</row>
    <row r="455" spans="1:119" customFormat="1" ht="27.75" customHeight="1" x14ac:dyDescent="0.15">
      <c r="A455" s="458"/>
      <c r="B455" s="296"/>
      <c r="C455" s="303"/>
      <c r="D455" s="303"/>
      <c r="E455" s="303"/>
      <c r="F455" s="664" t="s">
        <v>13</v>
      </c>
      <c r="G455" s="664"/>
      <c r="H455" s="418"/>
      <c r="I455" s="370">
        <f>SUBTOTAL(9,I456:I462)</f>
        <v>0</v>
      </c>
      <c r="J455" s="72">
        <f>SUBTOTAL(9,J456:J462)</f>
        <v>36050</v>
      </c>
      <c r="K455" s="72">
        <f>SUBTOTAL(9,K456:K462)</f>
        <v>-36050</v>
      </c>
      <c r="L455" s="180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</row>
    <row r="456" spans="1:119" customFormat="1" ht="27.75" customHeight="1" x14ac:dyDescent="0.15">
      <c r="A456" s="458"/>
      <c r="B456" s="296"/>
      <c r="C456" s="303"/>
      <c r="D456" s="228"/>
      <c r="E456" s="228"/>
      <c r="F456" s="166"/>
      <c r="G456" s="179" t="s">
        <v>381</v>
      </c>
      <c r="H456" s="418"/>
      <c r="I456" s="370">
        <f>SUBTOTAL(9,I457:I459)</f>
        <v>0</v>
      </c>
      <c r="J456" s="72">
        <f>SUBTOTAL(9,J457:J459)</f>
        <v>6160</v>
      </c>
      <c r="K456" s="72">
        <f>SUBTOTAL(9,K457:K459)</f>
        <v>-6160</v>
      </c>
      <c r="L456" s="180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</row>
    <row r="457" spans="1:119" customFormat="1" ht="27.75" customHeight="1" x14ac:dyDescent="0.15">
      <c r="A457" s="458"/>
      <c r="B457" s="296"/>
      <c r="C457" s="303"/>
      <c r="D457" s="228"/>
      <c r="E457" s="228"/>
      <c r="F457" s="166"/>
      <c r="G457" s="179" t="s">
        <v>382</v>
      </c>
      <c r="H457" s="418" t="s">
        <v>737</v>
      </c>
      <c r="I457" s="370">
        <v>0</v>
      </c>
      <c r="J457" s="72">
        <v>1540</v>
      </c>
      <c r="K457" s="221">
        <f>SUM(I457-J457)</f>
        <v>-1540</v>
      </c>
      <c r="L457" s="180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</row>
    <row r="458" spans="1:119" customFormat="1" ht="27.75" customHeight="1" x14ac:dyDescent="0.15">
      <c r="A458" s="458"/>
      <c r="B458" s="296"/>
      <c r="C458" s="303"/>
      <c r="D458" s="228"/>
      <c r="E458" s="228"/>
      <c r="F458" s="166"/>
      <c r="G458" s="179" t="s">
        <v>383</v>
      </c>
      <c r="H458" s="418" t="s">
        <v>738</v>
      </c>
      <c r="I458" s="370">
        <v>0</v>
      </c>
      <c r="J458" s="72">
        <v>4200</v>
      </c>
      <c r="K458" s="221">
        <f>SUM(I458-J458)</f>
        <v>-4200</v>
      </c>
      <c r="L458" s="180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</row>
    <row r="459" spans="1:119" customFormat="1" ht="27.75" customHeight="1" x14ac:dyDescent="0.15">
      <c r="A459" s="458"/>
      <c r="B459" s="296"/>
      <c r="C459" s="303"/>
      <c r="D459" s="228"/>
      <c r="E459" s="228"/>
      <c r="F459" s="166"/>
      <c r="G459" s="179" t="s">
        <v>384</v>
      </c>
      <c r="H459" s="418" t="s">
        <v>739</v>
      </c>
      <c r="I459" s="370">
        <v>0</v>
      </c>
      <c r="J459" s="72">
        <v>420</v>
      </c>
      <c r="K459" s="221">
        <f>SUM(I459-J459)</f>
        <v>-420</v>
      </c>
      <c r="L459" s="180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</row>
    <row r="460" spans="1:119" customFormat="1" ht="27.75" customHeight="1" x14ac:dyDescent="0.15">
      <c r="A460" s="234"/>
      <c r="B460" s="294"/>
      <c r="C460" s="299"/>
      <c r="D460" s="225"/>
      <c r="E460" s="225"/>
      <c r="F460" s="182"/>
      <c r="G460" s="300" t="s">
        <v>385</v>
      </c>
      <c r="H460" s="252"/>
      <c r="I460" s="376">
        <v>0</v>
      </c>
      <c r="J460" s="126">
        <f>SUBTOTAL(9,J461:J462)</f>
        <v>29890</v>
      </c>
      <c r="K460" s="126">
        <f>SUBTOTAL(9,K461:K462)</f>
        <v>-29890</v>
      </c>
      <c r="L460" s="180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</row>
    <row r="461" spans="1:119" customFormat="1" ht="27.75" customHeight="1" x14ac:dyDescent="0.15">
      <c r="A461" s="458"/>
      <c r="B461" s="296"/>
      <c r="C461" s="303"/>
      <c r="D461" s="228"/>
      <c r="E461" s="228"/>
      <c r="F461" s="166"/>
      <c r="G461" s="179" t="s">
        <v>386</v>
      </c>
      <c r="H461" s="405" t="s">
        <v>740</v>
      </c>
      <c r="I461" s="377">
        <v>0</v>
      </c>
      <c r="J461" s="183">
        <v>28960</v>
      </c>
      <c r="K461" s="221">
        <f>SUM(I461-J461)</f>
        <v>-28960</v>
      </c>
      <c r="L461" s="180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</row>
    <row r="462" spans="1:119" customFormat="1" ht="27.75" customHeight="1" x14ac:dyDescent="0.15">
      <c r="A462" s="458"/>
      <c r="B462" s="296"/>
      <c r="C462" s="303"/>
      <c r="D462" s="480"/>
      <c r="E462" s="225"/>
      <c r="F462" s="181"/>
      <c r="G462" s="299" t="s">
        <v>382</v>
      </c>
      <c r="H462" s="407" t="s">
        <v>741</v>
      </c>
      <c r="I462" s="378">
        <v>0</v>
      </c>
      <c r="J462" s="184">
        <v>930</v>
      </c>
      <c r="K462" s="75">
        <f>SUM(I462-J462)</f>
        <v>-930</v>
      </c>
      <c r="L462" s="180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</row>
    <row r="463" spans="1:119" customFormat="1" ht="27.75" customHeight="1" x14ac:dyDescent="0.15">
      <c r="A463" s="458"/>
      <c r="B463" s="296"/>
      <c r="C463" s="303"/>
      <c r="D463" s="303"/>
      <c r="E463" s="641" t="s">
        <v>387</v>
      </c>
      <c r="F463" s="641"/>
      <c r="G463" s="641"/>
      <c r="H463" s="404"/>
      <c r="I463" s="363">
        <f>SUBTOTAL(9,I464:I465)</f>
        <v>0</v>
      </c>
      <c r="J463" s="66">
        <f>SUBTOTAL(9,J464:J465)</f>
        <v>500</v>
      </c>
      <c r="K463" s="66">
        <f>SUBTOTAL(9,K464:K465)</f>
        <v>-500</v>
      </c>
      <c r="L463" s="180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</row>
    <row r="464" spans="1:119" customFormat="1" ht="27.75" customHeight="1" x14ac:dyDescent="0.15">
      <c r="A464" s="481"/>
      <c r="B464" s="297"/>
      <c r="C464" s="70"/>
      <c r="D464" s="70"/>
      <c r="E464" s="229"/>
      <c r="F464" s="705" t="s">
        <v>388</v>
      </c>
      <c r="G464" s="705"/>
      <c r="H464" s="408"/>
      <c r="I464" s="367">
        <f>SUBTOTAL(9,I465:I465)</f>
        <v>0</v>
      </c>
      <c r="J464" s="167">
        <f>SUBTOTAL(9,J465:J465)</f>
        <v>500</v>
      </c>
      <c r="K464" s="167">
        <f>SUBTOTAL(9,K465:K465)</f>
        <v>-500</v>
      </c>
      <c r="L464" s="180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</row>
    <row r="465" spans="1:119" customFormat="1" ht="27.75" customHeight="1" x14ac:dyDescent="0.15">
      <c r="A465" s="458"/>
      <c r="B465" s="296"/>
      <c r="C465" s="303"/>
      <c r="D465" s="303"/>
      <c r="E465" s="299"/>
      <c r="F465" s="185"/>
      <c r="G465" s="299" t="s">
        <v>389</v>
      </c>
      <c r="H465" s="252" t="s">
        <v>742</v>
      </c>
      <c r="I465" s="376">
        <v>0</v>
      </c>
      <c r="J465" s="126">
        <v>500</v>
      </c>
      <c r="K465" s="75">
        <f>SUM(I465-J465)</f>
        <v>-500</v>
      </c>
      <c r="L465" s="180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</row>
    <row r="466" spans="1:119" customFormat="1" ht="27.75" customHeight="1" x14ac:dyDescent="0.15">
      <c r="A466" s="458"/>
      <c r="B466" s="296"/>
      <c r="C466" s="303"/>
      <c r="D466" s="303"/>
      <c r="E466" s="641" t="s">
        <v>390</v>
      </c>
      <c r="F466" s="641"/>
      <c r="G466" s="641"/>
      <c r="H466" s="404"/>
      <c r="I466" s="363">
        <f>SUBTOTAL(9,I467:I468)</f>
        <v>0</v>
      </c>
      <c r="J466" s="66">
        <f>SUBTOTAL(9,J467:J468)</f>
        <v>450</v>
      </c>
      <c r="K466" s="66">
        <f>SUBTOTAL(9,K467:K468)</f>
        <v>-450</v>
      </c>
      <c r="L466" s="180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</row>
    <row r="467" spans="1:119" customFormat="1" ht="27.75" customHeight="1" x14ac:dyDescent="0.15">
      <c r="A467" s="328"/>
      <c r="B467" s="256"/>
      <c r="C467" s="246"/>
      <c r="D467" s="246"/>
      <c r="E467" s="330"/>
      <c r="F467" s="706" t="s">
        <v>391</v>
      </c>
      <c r="G467" s="706"/>
      <c r="H467" s="420"/>
      <c r="I467" s="372">
        <f>SUBTOTAL(9,I468:I468)</f>
        <v>0</v>
      </c>
      <c r="J467" s="327">
        <f>SUBTOTAL(9,J468:J468)</f>
        <v>450</v>
      </c>
      <c r="K467" s="327">
        <f>SUBTOTAL(9,K468:K468)</f>
        <v>-450</v>
      </c>
      <c r="L467" s="180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</row>
    <row r="468" spans="1:119" customFormat="1" ht="27.75" customHeight="1" x14ac:dyDescent="0.15">
      <c r="A468" s="234"/>
      <c r="B468" s="294"/>
      <c r="C468" s="299"/>
      <c r="D468" s="299"/>
      <c r="E468" s="299"/>
      <c r="F468" s="486"/>
      <c r="G468" s="299" t="s">
        <v>508</v>
      </c>
      <c r="H468" s="252" t="s">
        <v>685</v>
      </c>
      <c r="I468" s="376">
        <v>0</v>
      </c>
      <c r="J468" s="126">
        <v>450</v>
      </c>
      <c r="K468" s="75">
        <f>SUM(I468-J468)</f>
        <v>-450</v>
      </c>
      <c r="L468" s="180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</row>
    <row r="469" spans="1:119" s="11" customFormat="1" ht="27.75" customHeight="1" x14ac:dyDescent="0.15">
      <c r="A469" s="116"/>
      <c r="B469" s="567"/>
      <c r="C469" s="674" t="s">
        <v>930</v>
      </c>
      <c r="D469" s="674"/>
      <c r="E469" s="674"/>
      <c r="F469" s="674"/>
      <c r="G469" s="674"/>
      <c r="H469" s="416"/>
      <c r="I469" s="375">
        <f>SUBTOTAL(9,I470:I494)</f>
        <v>56000</v>
      </c>
      <c r="J469" s="78">
        <f>SUBTOTAL(9,J470:J494)</f>
        <v>0</v>
      </c>
      <c r="K469" s="79">
        <f t="shared" ref="K469:K470" si="33">SUM(I469-J469)</f>
        <v>56000</v>
      </c>
    </row>
    <row r="470" spans="1:119" s="11" customFormat="1" ht="27.75" customHeight="1" x14ac:dyDescent="0.15">
      <c r="A470" s="116"/>
      <c r="B470" s="567"/>
      <c r="C470" s="568"/>
      <c r="D470" s="657" t="s">
        <v>316</v>
      </c>
      <c r="E470" s="657"/>
      <c r="F470" s="657"/>
      <c r="G470" s="657"/>
      <c r="H470" s="477" t="s">
        <v>734</v>
      </c>
      <c r="I470" s="383">
        <f>SUBTOTAL(9,I471:I494)</f>
        <v>56000</v>
      </c>
      <c r="J470" s="63">
        <f>SUBTOTAL(9,J471:J494)</f>
        <v>0</v>
      </c>
      <c r="K470" s="64">
        <f t="shared" si="33"/>
        <v>56000</v>
      </c>
    </row>
    <row r="471" spans="1:119" customFormat="1" ht="27.75" customHeight="1" x14ac:dyDescent="0.15">
      <c r="A471" s="533"/>
      <c r="B471" s="559"/>
      <c r="C471" s="563"/>
      <c r="D471" s="558"/>
      <c r="E471" s="641" t="s">
        <v>371</v>
      </c>
      <c r="F471" s="641"/>
      <c r="G471" s="641"/>
      <c r="H471" s="404"/>
      <c r="I471" s="363">
        <f>SUBTOTAL(9,I472:I474)</f>
        <v>25800</v>
      </c>
      <c r="J471" s="66">
        <f>SUBTOTAL(9,J472:J474)</f>
        <v>0</v>
      </c>
      <c r="K471" s="66">
        <f>SUBTOTAL(9,K472:K474)</f>
        <v>25800</v>
      </c>
      <c r="L471" s="180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</row>
    <row r="472" spans="1:119" customFormat="1" ht="27.75" customHeight="1" x14ac:dyDescent="0.15">
      <c r="A472" s="251"/>
      <c r="B472" s="559"/>
      <c r="C472" s="559"/>
      <c r="D472" s="563"/>
      <c r="E472" s="558"/>
      <c r="F472" s="642" t="s">
        <v>372</v>
      </c>
      <c r="G472" s="642"/>
      <c r="H472" s="247"/>
      <c r="I472" s="364">
        <f>SUBTOTAL(9,I473:I474)</f>
        <v>25800</v>
      </c>
      <c r="J472" s="82">
        <f>SUBTOTAL(9,J473:J474)</f>
        <v>0</v>
      </c>
      <c r="K472" s="82">
        <f>SUBTOTAL(9,K473:K474)</f>
        <v>25800</v>
      </c>
      <c r="L472" s="180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</row>
    <row r="473" spans="1:119" customFormat="1" ht="27.75" customHeight="1" x14ac:dyDescent="0.15">
      <c r="A473" s="251"/>
      <c r="B473" s="559"/>
      <c r="C473" s="559"/>
      <c r="D473" s="86"/>
      <c r="E473" s="572"/>
      <c r="F473" s="573"/>
      <c r="G473" s="574" t="s">
        <v>373</v>
      </c>
      <c r="H473" s="570" t="s">
        <v>735</v>
      </c>
      <c r="I473" s="575">
        <v>1800</v>
      </c>
      <c r="J473" s="576">
        <v>0</v>
      </c>
      <c r="K473" s="75">
        <f>SUM(I473-J473)</f>
        <v>1800</v>
      </c>
      <c r="L473" s="180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</row>
    <row r="474" spans="1:119" customFormat="1" ht="27.75" customHeight="1" x14ac:dyDescent="0.15">
      <c r="A474" s="478"/>
      <c r="B474" s="562"/>
      <c r="C474" s="562"/>
      <c r="D474" s="479"/>
      <c r="E474" s="577"/>
      <c r="F474" s="578"/>
      <c r="G474" s="579" t="s">
        <v>374</v>
      </c>
      <c r="H474" s="570" t="s">
        <v>736</v>
      </c>
      <c r="I474" s="580">
        <v>24000</v>
      </c>
      <c r="J474" s="581">
        <v>0</v>
      </c>
      <c r="K474" s="75">
        <f>SUM(I474-J474)</f>
        <v>24000</v>
      </c>
      <c r="L474" s="180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</row>
    <row r="475" spans="1:119" customFormat="1" ht="27.75" customHeight="1" x14ac:dyDescent="0.15">
      <c r="A475" s="458"/>
      <c r="B475" s="561"/>
      <c r="C475" s="566"/>
      <c r="D475" s="566"/>
      <c r="E475" s="736" t="s">
        <v>375</v>
      </c>
      <c r="F475" s="736"/>
      <c r="G475" s="736"/>
      <c r="H475" s="582"/>
      <c r="I475" s="583">
        <f>SUBTOTAL(9,I476:I488)</f>
        <v>29740</v>
      </c>
      <c r="J475" s="584">
        <f>SUBTOTAL(9,J476:J488)</f>
        <v>0</v>
      </c>
      <c r="K475" s="66">
        <f>SUBTOTAL(9,K476:K488)</f>
        <v>29740</v>
      </c>
      <c r="L475" s="180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</row>
    <row r="476" spans="1:119" customFormat="1" ht="27.75" customHeight="1" x14ac:dyDescent="0.15">
      <c r="A476" s="234"/>
      <c r="B476" s="559"/>
      <c r="C476" s="563"/>
      <c r="D476" s="563"/>
      <c r="E476" s="585"/>
      <c r="F476" s="737" t="s">
        <v>376</v>
      </c>
      <c r="G476" s="738"/>
      <c r="H476" s="586"/>
      <c r="I476" s="587">
        <f>SUBTOTAL(9,I477:I478)</f>
        <v>500</v>
      </c>
      <c r="J476" s="588">
        <f>SUBTOTAL(9,J477:J478)</f>
        <v>0</v>
      </c>
      <c r="K476" s="82">
        <f>SUBTOTAL(9,K477:K478)</f>
        <v>500</v>
      </c>
      <c r="L476" s="180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</row>
    <row r="477" spans="1:119" customFormat="1" ht="27.75" customHeight="1" x14ac:dyDescent="0.15">
      <c r="A477" s="458"/>
      <c r="B477" s="561"/>
      <c r="C477" s="566"/>
      <c r="D477" s="228"/>
      <c r="E477" s="589"/>
      <c r="F477" s="590"/>
      <c r="G477" s="591" t="s">
        <v>377</v>
      </c>
      <c r="H477" s="592" t="s">
        <v>378</v>
      </c>
      <c r="I477" s="593">
        <v>300</v>
      </c>
      <c r="J477" s="594">
        <v>0</v>
      </c>
      <c r="K477" s="221">
        <f>SUM(I477-J477)</f>
        <v>300</v>
      </c>
      <c r="L477" s="180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</row>
    <row r="478" spans="1:119" customFormat="1" ht="27.75" customHeight="1" x14ac:dyDescent="0.15">
      <c r="A478" s="458"/>
      <c r="B478" s="561"/>
      <c r="C478" s="566"/>
      <c r="D478" s="566"/>
      <c r="E478" s="589"/>
      <c r="F478" s="590"/>
      <c r="G478" s="591" t="s">
        <v>379</v>
      </c>
      <c r="H478" s="592" t="s">
        <v>889</v>
      </c>
      <c r="I478" s="593">
        <v>200</v>
      </c>
      <c r="J478" s="594">
        <v>0</v>
      </c>
      <c r="K478" s="221">
        <f>SUM(I478-J478)</f>
        <v>200</v>
      </c>
      <c r="L478" s="180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</row>
    <row r="479" spans="1:119" customFormat="1" ht="27.75" customHeight="1" x14ac:dyDescent="0.15">
      <c r="A479" s="458"/>
      <c r="B479" s="561"/>
      <c r="C479" s="566"/>
      <c r="D479" s="566"/>
      <c r="E479" s="589"/>
      <c r="F479" s="733" t="s">
        <v>22</v>
      </c>
      <c r="G479" s="734"/>
      <c r="H479" s="595"/>
      <c r="I479" s="593">
        <f>SUBTOTAL(9,I480)</f>
        <v>1680</v>
      </c>
      <c r="J479" s="594">
        <f>SUBTOTAL(9,J480)</f>
        <v>0</v>
      </c>
      <c r="K479" s="72">
        <f>SUBTOTAL(9,K480)</f>
        <v>1680</v>
      </c>
      <c r="L479" s="180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</row>
    <row r="480" spans="1:119" customFormat="1" ht="27.75" customHeight="1" x14ac:dyDescent="0.15">
      <c r="A480" s="458"/>
      <c r="B480" s="561"/>
      <c r="C480" s="566"/>
      <c r="D480" s="566"/>
      <c r="E480" s="589"/>
      <c r="F480" s="596"/>
      <c r="G480" s="591" t="s">
        <v>380</v>
      </c>
      <c r="H480" s="592" t="s">
        <v>32</v>
      </c>
      <c r="I480" s="593">
        <v>1680</v>
      </c>
      <c r="J480" s="594">
        <v>0</v>
      </c>
      <c r="K480" s="221">
        <f>SUM(I480-J480)</f>
        <v>1680</v>
      </c>
      <c r="L480" s="180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</row>
    <row r="481" spans="1:119" customFormat="1" ht="27.75" customHeight="1" x14ac:dyDescent="0.15">
      <c r="A481" s="458"/>
      <c r="B481" s="561"/>
      <c r="C481" s="566"/>
      <c r="D481" s="566"/>
      <c r="E481" s="597"/>
      <c r="F481" s="735" t="s">
        <v>13</v>
      </c>
      <c r="G481" s="735"/>
      <c r="H481" s="595"/>
      <c r="I481" s="593">
        <f>SUBTOTAL(9,I482:I488)</f>
        <v>27560</v>
      </c>
      <c r="J481" s="594">
        <f>SUBTOTAL(9,J482:J488)</f>
        <v>0</v>
      </c>
      <c r="K481" s="72">
        <f>SUBTOTAL(9,K482:K488)</f>
        <v>27560</v>
      </c>
      <c r="L481" s="180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</row>
    <row r="482" spans="1:119" customFormat="1" ht="27.75" customHeight="1" x14ac:dyDescent="0.15">
      <c r="A482" s="458"/>
      <c r="B482" s="561"/>
      <c r="C482" s="566"/>
      <c r="D482" s="228"/>
      <c r="E482" s="228"/>
      <c r="F482" s="166"/>
      <c r="G482" s="179" t="s">
        <v>381</v>
      </c>
      <c r="H482" s="418"/>
      <c r="I482" s="370">
        <f>SUBTOTAL(9,I483:I485)</f>
        <v>4940</v>
      </c>
      <c r="J482" s="72">
        <v>0</v>
      </c>
      <c r="K482" s="72">
        <f>SUBTOTAL(9,K483:K485)</f>
        <v>4940</v>
      </c>
      <c r="L482" s="180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</row>
    <row r="483" spans="1:119" customFormat="1" ht="27.75" customHeight="1" x14ac:dyDescent="0.15">
      <c r="A483" s="458"/>
      <c r="B483" s="561"/>
      <c r="C483" s="566"/>
      <c r="D483" s="228"/>
      <c r="E483" s="228"/>
      <c r="F483" s="166"/>
      <c r="G483" s="179" t="s">
        <v>382</v>
      </c>
      <c r="H483" s="418" t="s">
        <v>737</v>
      </c>
      <c r="I483" s="370">
        <v>1500</v>
      </c>
      <c r="J483" s="72">
        <v>0</v>
      </c>
      <c r="K483" s="221">
        <f>SUM(I483-J483)</f>
        <v>1500</v>
      </c>
      <c r="L483" s="180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</row>
    <row r="484" spans="1:119" customFormat="1" ht="27.75" customHeight="1" x14ac:dyDescent="0.15">
      <c r="A484" s="458"/>
      <c r="B484" s="561"/>
      <c r="C484" s="566"/>
      <c r="D484" s="228"/>
      <c r="E484" s="228"/>
      <c r="F484" s="166"/>
      <c r="G484" s="179" t="s">
        <v>383</v>
      </c>
      <c r="H484" s="418" t="s">
        <v>738</v>
      </c>
      <c r="I484" s="370">
        <v>3000</v>
      </c>
      <c r="J484" s="72">
        <v>0</v>
      </c>
      <c r="K484" s="221">
        <f>SUM(I484-J484)</f>
        <v>3000</v>
      </c>
      <c r="L484" s="180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</row>
    <row r="485" spans="1:119" customFormat="1" ht="27.75" customHeight="1" x14ac:dyDescent="0.15">
      <c r="A485" s="458"/>
      <c r="B485" s="561"/>
      <c r="C485" s="566"/>
      <c r="D485" s="228"/>
      <c r="E485" s="228"/>
      <c r="F485" s="166"/>
      <c r="G485" s="179" t="s">
        <v>384</v>
      </c>
      <c r="H485" s="418" t="s">
        <v>739</v>
      </c>
      <c r="I485" s="370">
        <v>440</v>
      </c>
      <c r="J485" s="72">
        <v>0</v>
      </c>
      <c r="K485" s="221">
        <f>SUM(I485-J485)</f>
        <v>440</v>
      </c>
      <c r="L485" s="180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</row>
    <row r="486" spans="1:119" customFormat="1" ht="27.75" customHeight="1" x14ac:dyDescent="0.15">
      <c r="A486" s="234"/>
      <c r="B486" s="559"/>
      <c r="C486" s="563"/>
      <c r="D486" s="225"/>
      <c r="E486" s="225"/>
      <c r="F486" s="182"/>
      <c r="G486" s="565" t="s">
        <v>385</v>
      </c>
      <c r="H486" s="252"/>
      <c r="I486" s="376">
        <f>SUBTOTAL(9,I487:I488)</f>
        <v>22620</v>
      </c>
      <c r="J486" s="126">
        <f>SUBTOTAL(9,J487:J488)</f>
        <v>0</v>
      </c>
      <c r="K486" s="126">
        <f>SUBTOTAL(9,K487:K488)</f>
        <v>22620</v>
      </c>
      <c r="L486" s="180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</row>
    <row r="487" spans="1:119" customFormat="1" ht="27.75" customHeight="1" x14ac:dyDescent="0.15">
      <c r="A487" s="458"/>
      <c r="B487" s="561"/>
      <c r="C487" s="566"/>
      <c r="D487" s="228"/>
      <c r="E487" s="228"/>
      <c r="F487" s="166"/>
      <c r="G487" s="179" t="s">
        <v>386</v>
      </c>
      <c r="H487" s="405" t="s">
        <v>740</v>
      </c>
      <c r="I487" s="377">
        <v>21720</v>
      </c>
      <c r="J487" s="183">
        <v>0</v>
      </c>
      <c r="K487" s="221">
        <f>SUM(I487-J487)</f>
        <v>21720</v>
      </c>
      <c r="L487" s="180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</row>
    <row r="488" spans="1:119" customFormat="1" ht="27.75" customHeight="1" x14ac:dyDescent="0.15">
      <c r="A488" s="458"/>
      <c r="B488" s="561"/>
      <c r="C488" s="566"/>
      <c r="D488" s="480"/>
      <c r="E488" s="225"/>
      <c r="F488" s="181"/>
      <c r="G488" s="563" t="s">
        <v>382</v>
      </c>
      <c r="H488" s="407" t="s">
        <v>741</v>
      </c>
      <c r="I488" s="378">
        <v>900</v>
      </c>
      <c r="J488" s="184">
        <v>0</v>
      </c>
      <c r="K488" s="75">
        <f>SUM(I488-J488)</f>
        <v>900</v>
      </c>
      <c r="L488" s="180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</row>
    <row r="489" spans="1:119" customFormat="1" ht="27.75" customHeight="1" x14ac:dyDescent="0.15">
      <c r="A489" s="458"/>
      <c r="B489" s="561"/>
      <c r="C489" s="566"/>
      <c r="D489" s="566"/>
      <c r="E489" s="641" t="s">
        <v>387</v>
      </c>
      <c r="F489" s="641"/>
      <c r="G489" s="641"/>
      <c r="H489" s="404"/>
      <c r="I489" s="363">
        <f>SUBTOTAL(9,I490:I491)</f>
        <v>260</v>
      </c>
      <c r="J489" s="66">
        <f>SUBTOTAL(9,J490:J491)</f>
        <v>0</v>
      </c>
      <c r="K489" s="66">
        <f>SUBTOTAL(9,K490:K491)</f>
        <v>260</v>
      </c>
      <c r="L489" s="180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</row>
    <row r="490" spans="1:119" customFormat="1" ht="27.75" customHeight="1" x14ac:dyDescent="0.15">
      <c r="A490" s="481"/>
      <c r="B490" s="562"/>
      <c r="C490" s="70"/>
      <c r="D490" s="70"/>
      <c r="E490" s="564"/>
      <c r="F490" s="705" t="s">
        <v>388</v>
      </c>
      <c r="G490" s="705"/>
      <c r="H490" s="408"/>
      <c r="I490" s="367">
        <f>SUBTOTAL(9,I491:I491)</f>
        <v>260</v>
      </c>
      <c r="J490" s="167">
        <f>SUBTOTAL(9,J491:J491)</f>
        <v>0</v>
      </c>
      <c r="K490" s="167">
        <f>SUBTOTAL(9,K491:K491)</f>
        <v>260</v>
      </c>
      <c r="L490" s="180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</row>
    <row r="491" spans="1:119" customFormat="1" ht="27.75" customHeight="1" x14ac:dyDescent="0.15">
      <c r="A491" s="458"/>
      <c r="B491" s="561"/>
      <c r="C491" s="566"/>
      <c r="D491" s="566"/>
      <c r="E491" s="563"/>
      <c r="F491" s="185"/>
      <c r="G491" s="563" t="s">
        <v>389</v>
      </c>
      <c r="H491" s="252" t="s">
        <v>742</v>
      </c>
      <c r="I491" s="376">
        <v>260</v>
      </c>
      <c r="J491" s="126">
        <v>0</v>
      </c>
      <c r="K491" s="75">
        <f>SUM(I491-J491)</f>
        <v>260</v>
      </c>
      <c r="L491" s="180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</row>
    <row r="492" spans="1:119" customFormat="1" ht="27.75" customHeight="1" x14ac:dyDescent="0.15">
      <c r="A492" s="458"/>
      <c r="B492" s="561"/>
      <c r="C492" s="566"/>
      <c r="D492" s="566"/>
      <c r="E492" s="641" t="s">
        <v>390</v>
      </c>
      <c r="F492" s="641"/>
      <c r="G492" s="641"/>
      <c r="H492" s="404"/>
      <c r="I492" s="363">
        <f>SUBTOTAL(9,I493:I494)</f>
        <v>200</v>
      </c>
      <c r="J492" s="66">
        <f>SUBTOTAL(9,J493:J494)</f>
        <v>0</v>
      </c>
      <c r="K492" s="66">
        <f>SUBTOTAL(9,K493:K494)</f>
        <v>200</v>
      </c>
      <c r="L492" s="180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</row>
    <row r="493" spans="1:119" customFormat="1" ht="27.75" customHeight="1" x14ac:dyDescent="0.15">
      <c r="A493" s="328"/>
      <c r="B493" s="560"/>
      <c r="C493" s="246"/>
      <c r="D493" s="246"/>
      <c r="E493" s="330"/>
      <c r="F493" s="706" t="s">
        <v>391</v>
      </c>
      <c r="G493" s="706"/>
      <c r="H493" s="420"/>
      <c r="I493" s="372">
        <f>SUBTOTAL(9,I494:I494)</f>
        <v>200</v>
      </c>
      <c r="J493" s="327">
        <f>SUBTOTAL(9,J494:J494)</f>
        <v>0</v>
      </c>
      <c r="K493" s="327">
        <f>SUBTOTAL(9,K494:K494)</f>
        <v>200</v>
      </c>
      <c r="L493" s="180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</row>
    <row r="494" spans="1:119" customFormat="1" ht="27.75" customHeight="1" x14ac:dyDescent="0.15">
      <c r="A494" s="234"/>
      <c r="B494" s="559"/>
      <c r="C494" s="563"/>
      <c r="D494" s="563"/>
      <c r="E494" s="563"/>
      <c r="F494" s="486"/>
      <c r="G494" s="563" t="s">
        <v>508</v>
      </c>
      <c r="H494" s="252" t="s">
        <v>685</v>
      </c>
      <c r="I494" s="376">
        <v>200</v>
      </c>
      <c r="J494" s="126">
        <v>0</v>
      </c>
      <c r="K494" s="75">
        <f>SUM(I494-J494)</f>
        <v>200</v>
      </c>
      <c r="L494" s="180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</row>
    <row r="495" spans="1:119" s="11" customFormat="1" ht="27.75" customHeight="1" x14ac:dyDescent="0.15">
      <c r="A495" s="116"/>
      <c r="B495" s="304"/>
      <c r="C495" s="674" t="s">
        <v>449</v>
      </c>
      <c r="D495" s="674"/>
      <c r="E495" s="674"/>
      <c r="F495" s="674"/>
      <c r="G495" s="674"/>
      <c r="H495" s="416"/>
      <c r="I495" s="375">
        <f>SUBTOTAL(9,I496:I527)</f>
        <v>150500</v>
      </c>
      <c r="J495" s="78">
        <f>SUBTOTAL(9,J496:J527)</f>
        <v>150900</v>
      </c>
      <c r="K495" s="79">
        <f>SUM(I495-J495)</f>
        <v>-400</v>
      </c>
    </row>
    <row r="496" spans="1:119" customFormat="1" ht="27.75" customHeight="1" x14ac:dyDescent="0.15">
      <c r="A496" s="482"/>
      <c r="B496" s="457"/>
      <c r="C496" s="228"/>
      <c r="D496" s="646" t="s">
        <v>450</v>
      </c>
      <c r="E496" s="647"/>
      <c r="F496" s="647"/>
      <c r="G496" s="648"/>
      <c r="H496" s="483"/>
      <c r="I496" s="383">
        <f>SUBTOTAL(9,I497:I499)</f>
        <v>100000</v>
      </c>
      <c r="J496" s="63">
        <f>SUBTOTAL(9,J497:J499)</f>
        <v>100000</v>
      </c>
      <c r="K496" s="64">
        <f t="shared" ref="K496" si="34">SUM(I496-J496)</f>
        <v>0</v>
      </c>
      <c r="L496" s="180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</row>
    <row r="497" spans="1:119" customFormat="1" ht="27.75" customHeight="1" x14ac:dyDescent="0.15">
      <c r="A497" s="234"/>
      <c r="B497" s="459"/>
      <c r="C497" s="299"/>
      <c r="D497" s="293"/>
      <c r="E497" s="641" t="s">
        <v>451</v>
      </c>
      <c r="F497" s="641"/>
      <c r="G497" s="641"/>
      <c r="H497" s="484"/>
      <c r="I497" s="363">
        <f>SUBTOTAL(9,I498:I499)</f>
        <v>100000</v>
      </c>
      <c r="J497" s="66">
        <f>SUBTOTAL(9,J498:J499)</f>
        <v>100000</v>
      </c>
      <c r="K497" s="66">
        <f>SUBTOTAL(9,K498:K499)</f>
        <v>0</v>
      </c>
      <c r="L497" s="180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</row>
    <row r="498" spans="1:119" customFormat="1" ht="27.75" customHeight="1" x14ac:dyDescent="0.15">
      <c r="A498" s="251"/>
      <c r="B498" s="294"/>
      <c r="C498" s="294"/>
      <c r="D498" s="299"/>
      <c r="E498" s="291"/>
      <c r="F498" s="642" t="s">
        <v>452</v>
      </c>
      <c r="G498" s="642"/>
      <c r="H498" s="485"/>
      <c r="I498" s="373">
        <f>SUBTOTAL(9,I499:I499)</f>
        <v>100000</v>
      </c>
      <c r="J498" s="57">
        <f>SUBTOTAL(9,J499:J499)</f>
        <v>100000</v>
      </c>
      <c r="K498" s="57">
        <f>SUBTOTAL(9,K499)</f>
        <v>0</v>
      </c>
      <c r="L498" s="180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</row>
    <row r="499" spans="1:119" customFormat="1" ht="27.75" customHeight="1" x14ac:dyDescent="0.15">
      <c r="A499" s="251"/>
      <c r="B499" s="294"/>
      <c r="C499" s="299"/>
      <c r="D499" s="256"/>
      <c r="E499" s="256"/>
      <c r="F499" s="486"/>
      <c r="G499" s="487" t="s">
        <v>445</v>
      </c>
      <c r="H499" s="488" t="s">
        <v>871</v>
      </c>
      <c r="I499" s="366">
        <v>100000</v>
      </c>
      <c r="J499" s="108">
        <v>100000</v>
      </c>
      <c r="K499" s="107">
        <f>SUM(I499-J499)</f>
        <v>0</v>
      </c>
      <c r="L499" s="180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</row>
    <row r="500" spans="1:119" s="204" customFormat="1" ht="27.75" customHeight="1" x14ac:dyDescent="0.15">
      <c r="A500" s="478"/>
      <c r="B500" s="297"/>
      <c r="C500" s="297"/>
      <c r="D500" s="657" t="s">
        <v>453</v>
      </c>
      <c r="E500" s="657"/>
      <c r="F500" s="657"/>
      <c r="G500" s="657"/>
      <c r="H500" s="489"/>
      <c r="I500" s="383">
        <f>SUBTOTAL(9,I501:I509)</f>
        <v>30500</v>
      </c>
      <c r="J500" s="63">
        <f>SUBTOTAL(9,J501:J509)</f>
        <v>30900</v>
      </c>
      <c r="K500" s="64">
        <f t="shared" ref="K500" si="35">SUM(I500-J500)</f>
        <v>-400</v>
      </c>
      <c r="L500" s="202"/>
      <c r="M500" s="203"/>
      <c r="N500" s="203"/>
      <c r="O500" s="203"/>
      <c r="P500" s="203"/>
      <c r="Q500" s="203"/>
      <c r="R500" s="203"/>
      <c r="S500" s="203"/>
    </row>
    <row r="501" spans="1:119" ht="27.75" customHeight="1" x14ac:dyDescent="0.15">
      <c r="A501" s="481"/>
      <c r="B501" s="297"/>
      <c r="C501" s="70"/>
      <c r="D501" s="229"/>
      <c r="E501" s="641" t="s">
        <v>20</v>
      </c>
      <c r="F501" s="641"/>
      <c r="G501" s="641"/>
      <c r="H501" s="490"/>
      <c r="I501" s="363">
        <f>SUBTOTAL(9,I502:I504)</f>
        <v>20000</v>
      </c>
      <c r="J501" s="66">
        <f>SUBTOTAL(9,J502:J504)</f>
        <v>20000</v>
      </c>
      <c r="K501" s="66">
        <f>SUBTOTAL(9,K502:K504)</f>
        <v>0</v>
      </c>
      <c r="L501" s="156"/>
      <c r="M501" s="80"/>
      <c r="N501" s="80"/>
      <c r="O501" s="80"/>
      <c r="P501" s="80"/>
      <c r="Q501" s="80"/>
      <c r="R501" s="80"/>
      <c r="S501" s="80"/>
    </row>
    <row r="502" spans="1:119" ht="27.75" customHeight="1" x14ac:dyDescent="0.15">
      <c r="A502" s="234"/>
      <c r="B502" s="294"/>
      <c r="C502" s="299"/>
      <c r="D502" s="299"/>
      <c r="E502" s="307"/>
      <c r="F502" s="688" t="s">
        <v>21</v>
      </c>
      <c r="G502" s="688"/>
      <c r="H502" s="491"/>
      <c r="I502" s="373">
        <f>SUBTOTAL(9,I503:I504)</f>
        <v>20000</v>
      </c>
      <c r="J502" s="57">
        <f>SUBTOTAL(9,J503:J504)</f>
        <v>20000</v>
      </c>
      <c r="K502" s="57">
        <f>SUBTOTAL(9,K503:K504)</f>
        <v>0</v>
      </c>
      <c r="L502" s="156"/>
      <c r="M502" s="80"/>
      <c r="N502" s="80"/>
      <c r="O502" s="80"/>
      <c r="P502" s="80"/>
      <c r="Q502" s="80"/>
      <c r="R502" s="80"/>
      <c r="S502" s="80"/>
    </row>
    <row r="503" spans="1:119" ht="27.75" customHeight="1" x14ac:dyDescent="0.15">
      <c r="A503" s="456"/>
      <c r="B503" s="457"/>
      <c r="C503" s="228"/>
      <c r="D503" s="228"/>
      <c r="E503" s="228"/>
      <c r="F503" s="492"/>
      <c r="G503" s="157" t="s">
        <v>454</v>
      </c>
      <c r="H503" s="493" t="s">
        <v>455</v>
      </c>
      <c r="I503" s="370">
        <v>6400</v>
      </c>
      <c r="J503" s="72">
        <v>6400</v>
      </c>
      <c r="K503" s="221">
        <f>SUM(I503-J503)</f>
        <v>0</v>
      </c>
      <c r="L503" s="156"/>
      <c r="M503" s="80"/>
      <c r="N503" s="80"/>
      <c r="O503" s="80"/>
      <c r="P503" s="80"/>
      <c r="Q503" s="80"/>
      <c r="R503" s="80"/>
      <c r="S503" s="80"/>
    </row>
    <row r="504" spans="1:119" ht="27.75" customHeight="1" x14ac:dyDescent="0.15">
      <c r="A504" s="115"/>
      <c r="B504" s="86"/>
      <c r="C504" s="225"/>
      <c r="D504" s="225"/>
      <c r="E504" s="225"/>
      <c r="F504" s="84"/>
      <c r="G504" s="487" t="s">
        <v>456</v>
      </c>
      <c r="H504" s="494" t="s">
        <v>536</v>
      </c>
      <c r="I504" s="365">
        <v>13600</v>
      </c>
      <c r="J504" s="69">
        <v>13600</v>
      </c>
      <c r="K504" s="75">
        <f>SUM(I504-J504)</f>
        <v>0</v>
      </c>
      <c r="L504" s="156"/>
      <c r="M504" s="80"/>
      <c r="N504" s="80"/>
      <c r="O504" s="80"/>
      <c r="P504" s="80"/>
      <c r="Q504" s="80"/>
      <c r="R504" s="80"/>
      <c r="S504" s="80"/>
    </row>
    <row r="505" spans="1:119" ht="27.75" customHeight="1" x14ac:dyDescent="0.15">
      <c r="A505" s="458"/>
      <c r="B505" s="296"/>
      <c r="C505" s="303"/>
      <c r="D505" s="303"/>
      <c r="E505" s="641" t="s">
        <v>3</v>
      </c>
      <c r="F505" s="641"/>
      <c r="G505" s="641"/>
      <c r="H505" s="490"/>
      <c r="I505" s="363">
        <f>SUBTOTAL(9,I506:I509)</f>
        <v>10500</v>
      </c>
      <c r="J505" s="66">
        <f>SUBTOTAL(9,J506:J509)</f>
        <v>10900</v>
      </c>
      <c r="K505" s="66">
        <f>SUBTOTAL(9,K506:K509)</f>
        <v>-400</v>
      </c>
      <c r="L505" s="156"/>
      <c r="M505" s="80"/>
      <c r="N505" s="80"/>
      <c r="O505" s="80"/>
      <c r="P505" s="80"/>
      <c r="Q505" s="80"/>
      <c r="R505" s="80"/>
      <c r="S505" s="80"/>
    </row>
    <row r="506" spans="1:119" ht="27.75" customHeight="1" x14ac:dyDescent="0.15">
      <c r="A506" s="234"/>
      <c r="B506" s="294"/>
      <c r="C506" s="299"/>
      <c r="D506" s="299"/>
      <c r="E506" s="307"/>
      <c r="F506" s="642" t="s">
        <v>13</v>
      </c>
      <c r="G506" s="642"/>
      <c r="H506" s="491"/>
      <c r="I506" s="373">
        <f>SUBTOTAL(9,I507:I509)</f>
        <v>10500</v>
      </c>
      <c r="J506" s="57">
        <f>SUBTOTAL(9,J507:J509)</f>
        <v>10900</v>
      </c>
      <c r="K506" s="57">
        <f>SUBTOTAL(9,K507:K509)</f>
        <v>-400</v>
      </c>
      <c r="L506" s="156"/>
      <c r="M506" s="80"/>
      <c r="N506" s="80"/>
      <c r="O506" s="80"/>
      <c r="P506" s="80"/>
      <c r="Q506" s="80"/>
      <c r="R506" s="80"/>
      <c r="S506" s="80"/>
    </row>
    <row r="507" spans="1:119" ht="27.75" customHeight="1" x14ac:dyDescent="0.15">
      <c r="A507" s="456"/>
      <c r="B507" s="457"/>
      <c r="C507" s="228"/>
      <c r="D507" s="228"/>
      <c r="E507" s="228"/>
      <c r="F507" s="492"/>
      <c r="G507" s="157" t="s">
        <v>457</v>
      </c>
      <c r="H507" s="493" t="s">
        <v>615</v>
      </c>
      <c r="I507" s="370">
        <v>400</v>
      </c>
      <c r="J507" s="72">
        <v>400</v>
      </c>
      <c r="K507" s="221">
        <f>SUM(I507-J507)</f>
        <v>0</v>
      </c>
      <c r="L507" s="156"/>
      <c r="M507" s="80"/>
      <c r="N507" s="80"/>
      <c r="O507" s="80"/>
      <c r="P507" s="80"/>
      <c r="Q507" s="80"/>
      <c r="R507" s="80"/>
      <c r="S507" s="80"/>
    </row>
    <row r="508" spans="1:119" ht="27.75" customHeight="1" x14ac:dyDescent="0.15">
      <c r="A508" s="456"/>
      <c r="B508" s="457"/>
      <c r="C508" s="228"/>
      <c r="D508" s="228"/>
      <c r="E508" s="228"/>
      <c r="F508" s="492"/>
      <c r="G508" s="157" t="s">
        <v>458</v>
      </c>
      <c r="H508" s="495" t="s">
        <v>616</v>
      </c>
      <c r="I508" s="370">
        <v>9600</v>
      </c>
      <c r="J508" s="72">
        <v>9600</v>
      </c>
      <c r="K508" s="221">
        <f>SUM(I508-J508)</f>
        <v>0</v>
      </c>
      <c r="L508" s="156"/>
      <c r="M508" s="80"/>
      <c r="N508" s="80"/>
      <c r="O508" s="80"/>
      <c r="P508" s="80"/>
      <c r="Q508" s="80"/>
      <c r="R508" s="80"/>
      <c r="S508" s="80"/>
    </row>
    <row r="509" spans="1:119" ht="27.75" customHeight="1" x14ac:dyDescent="0.15">
      <c r="A509" s="115"/>
      <c r="B509" s="86"/>
      <c r="C509" s="225"/>
      <c r="D509" s="225"/>
      <c r="E509" s="322"/>
      <c r="F509" s="110"/>
      <c r="G509" s="487" t="s">
        <v>459</v>
      </c>
      <c r="H509" s="496" t="s">
        <v>891</v>
      </c>
      <c r="I509" s="365">
        <v>500</v>
      </c>
      <c r="J509" s="69">
        <v>900</v>
      </c>
      <c r="K509" s="107">
        <f>SUM(I509-J509)</f>
        <v>-400</v>
      </c>
      <c r="L509" s="156"/>
      <c r="M509" s="80"/>
      <c r="N509" s="80"/>
      <c r="O509" s="80"/>
      <c r="P509" s="80"/>
      <c r="Q509" s="80"/>
      <c r="R509" s="80"/>
      <c r="S509" s="80"/>
    </row>
    <row r="510" spans="1:119" customFormat="1" ht="27.75" customHeight="1" x14ac:dyDescent="0.15">
      <c r="A510" s="482"/>
      <c r="B510" s="457"/>
      <c r="C510" s="228"/>
      <c r="D510" s="646" t="s">
        <v>460</v>
      </c>
      <c r="E510" s="647"/>
      <c r="F510" s="647"/>
      <c r="G510" s="648"/>
      <c r="H510" s="483"/>
      <c r="I510" s="383">
        <f>SUBTOTAL(9,I511:I527)</f>
        <v>20000</v>
      </c>
      <c r="J510" s="63">
        <f>SUBTOTAL(9,J511:J527)</f>
        <v>20000</v>
      </c>
      <c r="K510" s="64">
        <f t="shared" ref="K510" si="36">SUM(I510-J510)</f>
        <v>0</v>
      </c>
      <c r="L510" s="180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</row>
    <row r="511" spans="1:119" ht="27.75" customHeight="1" x14ac:dyDescent="0.15">
      <c r="A511" s="481"/>
      <c r="B511" s="297"/>
      <c r="C511" s="70"/>
      <c r="D511" s="229"/>
      <c r="E511" s="641" t="s">
        <v>20</v>
      </c>
      <c r="F511" s="641"/>
      <c r="G511" s="641"/>
      <c r="H511" s="490"/>
      <c r="I511" s="363">
        <f>SUBTOTAL(9,I512:I515)</f>
        <v>8500</v>
      </c>
      <c r="J511" s="66">
        <f>SUBTOTAL(9,J512:J515)</f>
        <v>8500</v>
      </c>
      <c r="K511" s="66">
        <f>SUBTOTAL(9,K512:K515)</f>
        <v>0</v>
      </c>
      <c r="L511" s="156"/>
      <c r="M511" s="80"/>
      <c r="N511" s="80"/>
      <c r="O511" s="80"/>
      <c r="P511" s="80"/>
      <c r="Q511" s="80"/>
      <c r="R511" s="80"/>
      <c r="S511" s="80"/>
    </row>
    <row r="512" spans="1:119" ht="27.75" customHeight="1" x14ac:dyDescent="0.15">
      <c r="A512" s="234"/>
      <c r="B512" s="294"/>
      <c r="C512" s="299"/>
      <c r="D512" s="299"/>
      <c r="E512" s="307"/>
      <c r="F512" s="688" t="s">
        <v>461</v>
      </c>
      <c r="G512" s="688"/>
      <c r="H512" s="491"/>
      <c r="I512" s="373">
        <f>SUBTOTAL(9,I513:I515)</f>
        <v>8500</v>
      </c>
      <c r="J512" s="57">
        <f>SUBTOTAL(9,J513:J515)</f>
        <v>8500</v>
      </c>
      <c r="K512" s="57">
        <f>SUBTOTAL(9,K513:K515)</f>
        <v>0</v>
      </c>
      <c r="L512" s="156"/>
      <c r="M512" s="80"/>
      <c r="N512" s="80"/>
      <c r="O512" s="80"/>
      <c r="P512" s="80"/>
      <c r="Q512" s="80"/>
      <c r="R512" s="80"/>
      <c r="S512" s="80"/>
    </row>
    <row r="513" spans="1:119" ht="27.75" customHeight="1" x14ac:dyDescent="0.15">
      <c r="A513" s="456"/>
      <c r="B513" s="457"/>
      <c r="C513" s="228"/>
      <c r="D513" s="228"/>
      <c r="E513" s="228"/>
      <c r="F513" s="492"/>
      <c r="G513" s="157" t="s">
        <v>462</v>
      </c>
      <c r="H513" s="493" t="s">
        <v>519</v>
      </c>
      <c r="I513" s="370">
        <v>2500</v>
      </c>
      <c r="J513" s="72">
        <v>2500</v>
      </c>
      <c r="K513" s="221">
        <f>SUM(I513-J513)</f>
        <v>0</v>
      </c>
      <c r="L513" s="156"/>
      <c r="M513" s="80"/>
      <c r="N513" s="80"/>
      <c r="O513" s="80"/>
      <c r="P513" s="80"/>
      <c r="Q513" s="80"/>
      <c r="R513" s="80"/>
      <c r="S513" s="80"/>
    </row>
    <row r="514" spans="1:119" ht="27.75" customHeight="1" x14ac:dyDescent="0.15">
      <c r="A514" s="456"/>
      <c r="B514" s="457"/>
      <c r="C514" s="228"/>
      <c r="D514" s="228"/>
      <c r="E514" s="228"/>
      <c r="F514" s="492"/>
      <c r="G514" s="157" t="s">
        <v>463</v>
      </c>
      <c r="H514" s="493" t="s">
        <v>517</v>
      </c>
      <c r="I514" s="370">
        <v>4000</v>
      </c>
      <c r="J514" s="72">
        <v>4000</v>
      </c>
      <c r="K514" s="221">
        <f>SUM(I514-J514)</f>
        <v>0</v>
      </c>
      <c r="L514" s="156"/>
      <c r="M514" s="80"/>
      <c r="N514" s="80"/>
      <c r="O514" s="80"/>
      <c r="P514" s="80"/>
      <c r="Q514" s="80"/>
      <c r="R514" s="80"/>
      <c r="S514" s="80"/>
    </row>
    <row r="515" spans="1:119" ht="27.75" customHeight="1" x14ac:dyDescent="0.15">
      <c r="A515" s="115"/>
      <c r="B515" s="86"/>
      <c r="C515" s="225"/>
      <c r="D515" s="225"/>
      <c r="E515" s="225"/>
      <c r="F515" s="84"/>
      <c r="G515" s="487" t="s">
        <v>464</v>
      </c>
      <c r="H515" s="493" t="s">
        <v>518</v>
      </c>
      <c r="I515" s="365">
        <v>2000</v>
      </c>
      <c r="J515" s="69">
        <v>2000</v>
      </c>
      <c r="K515" s="75">
        <f>SUM(I515-J515)</f>
        <v>0</v>
      </c>
      <c r="L515" s="156"/>
      <c r="M515" s="80"/>
      <c r="N515" s="80"/>
      <c r="O515" s="80"/>
      <c r="P515" s="80"/>
      <c r="Q515" s="80"/>
      <c r="R515" s="80"/>
      <c r="S515" s="80"/>
    </row>
    <row r="516" spans="1:119" ht="27.75" customHeight="1" x14ac:dyDescent="0.15">
      <c r="A516" s="458"/>
      <c r="B516" s="296"/>
      <c r="C516" s="303"/>
      <c r="D516" s="303"/>
      <c r="E516" s="641" t="s">
        <v>465</v>
      </c>
      <c r="F516" s="641"/>
      <c r="G516" s="641"/>
      <c r="H516" s="490"/>
      <c r="I516" s="363">
        <f>SUBTOTAL(9,I517:I521)</f>
        <v>11000</v>
      </c>
      <c r="J516" s="66">
        <f>SUBTOTAL(9,J517:J521)</f>
        <v>11000</v>
      </c>
      <c r="K516" s="66">
        <f>SUBTOTAL(9,K517:K521)</f>
        <v>0</v>
      </c>
      <c r="L516" s="156"/>
      <c r="M516" s="80"/>
      <c r="N516" s="80"/>
      <c r="O516" s="80"/>
      <c r="P516" s="80"/>
      <c r="Q516" s="80"/>
      <c r="R516" s="80"/>
      <c r="S516" s="80"/>
    </row>
    <row r="517" spans="1:119" ht="27.75" customHeight="1" x14ac:dyDescent="0.15">
      <c r="A517" s="116"/>
      <c r="B517" s="304"/>
      <c r="C517" s="308"/>
      <c r="D517" s="308"/>
      <c r="E517" s="308"/>
      <c r="F517" s="653" t="s">
        <v>216</v>
      </c>
      <c r="G517" s="649"/>
      <c r="H517" s="497"/>
      <c r="I517" s="381">
        <f>SUBTOTAL(9,I518)</f>
        <v>1000</v>
      </c>
      <c r="J517" s="60">
        <f>SUBTOTAL(9,J518)</f>
        <v>1000</v>
      </c>
      <c r="K517" s="60">
        <f>SUBTOTAL(9,K518)</f>
        <v>0</v>
      </c>
      <c r="L517" s="156"/>
      <c r="M517" s="80"/>
      <c r="N517" s="80"/>
      <c r="O517" s="80"/>
      <c r="P517" s="80"/>
      <c r="Q517" s="80"/>
      <c r="R517" s="80"/>
      <c r="S517" s="80"/>
    </row>
    <row r="518" spans="1:119" ht="27.75" customHeight="1" x14ac:dyDescent="0.15">
      <c r="A518" s="113"/>
      <c r="B518" s="65"/>
      <c r="C518" s="134"/>
      <c r="D518" s="134"/>
      <c r="E518" s="134"/>
      <c r="F518" s="59"/>
      <c r="G518" s="303" t="s">
        <v>466</v>
      </c>
      <c r="H518" s="498" t="s">
        <v>467</v>
      </c>
      <c r="I518" s="381">
        <v>1000</v>
      </c>
      <c r="J518" s="60">
        <v>1000</v>
      </c>
      <c r="K518" s="61">
        <f>SUM(I518-J518)</f>
        <v>0</v>
      </c>
      <c r="L518" s="156"/>
      <c r="M518" s="80"/>
      <c r="N518" s="80"/>
      <c r="O518" s="80"/>
      <c r="P518" s="80"/>
      <c r="Q518" s="80"/>
      <c r="R518" s="80"/>
      <c r="S518" s="80"/>
    </row>
    <row r="519" spans="1:119" ht="27.75" customHeight="1" x14ac:dyDescent="0.15">
      <c r="A519" s="328"/>
      <c r="B519" s="256"/>
      <c r="C519" s="246"/>
      <c r="D519" s="246"/>
      <c r="E519" s="118"/>
      <c r="F519" s="732" t="s">
        <v>468</v>
      </c>
      <c r="G519" s="732"/>
      <c r="H519" s="548"/>
      <c r="I519" s="374">
        <f>SUBTOTAL(9,I520:I521)</f>
        <v>10000</v>
      </c>
      <c r="J519" s="119">
        <f>SUBTOTAL(9,J520:J521)</f>
        <v>10000</v>
      </c>
      <c r="K519" s="119">
        <f>SUBTOTAL(9,K520:K521)</f>
        <v>0</v>
      </c>
      <c r="L519" s="156"/>
      <c r="M519" s="80"/>
      <c r="N519" s="80"/>
      <c r="O519" s="80"/>
      <c r="P519" s="80"/>
      <c r="Q519" s="80"/>
      <c r="R519" s="80"/>
      <c r="S519" s="80"/>
    </row>
    <row r="520" spans="1:119" customFormat="1" ht="27.75" customHeight="1" x14ac:dyDescent="0.15">
      <c r="A520" s="113"/>
      <c r="B520" s="479"/>
      <c r="C520" s="480"/>
      <c r="D520" s="225"/>
      <c r="E520" s="480"/>
      <c r="F520" s="546"/>
      <c r="G520" s="260" t="s">
        <v>129</v>
      </c>
      <c r="H520" s="547" t="s">
        <v>469</v>
      </c>
      <c r="I520" s="365">
        <v>8000</v>
      </c>
      <c r="J520" s="69">
        <v>8000</v>
      </c>
      <c r="K520" s="74">
        <f>SUM(I520-J520)</f>
        <v>0</v>
      </c>
      <c r="L520" s="180"/>
      <c r="O520" s="101"/>
      <c r="P520" s="10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</row>
    <row r="521" spans="1:119" ht="27.75" customHeight="1" x14ac:dyDescent="0.15">
      <c r="A521" s="115"/>
      <c r="B521" s="499"/>
      <c r="C521" s="499"/>
      <c r="D521" s="499"/>
      <c r="E521" s="322"/>
      <c r="F521" s="110"/>
      <c r="G521" s="487" t="s">
        <v>780</v>
      </c>
      <c r="H521" s="496" t="s">
        <v>892</v>
      </c>
      <c r="I521" s="500">
        <v>2000</v>
      </c>
      <c r="J521" s="501">
        <v>2000</v>
      </c>
      <c r="K521" s="107">
        <f>SUM(I521-J521)</f>
        <v>0</v>
      </c>
      <c r="L521" s="156"/>
      <c r="M521" s="80"/>
      <c r="N521" s="80"/>
      <c r="O521" s="80"/>
      <c r="P521" s="80"/>
      <c r="Q521" s="80"/>
      <c r="R521" s="80"/>
      <c r="S521" s="80"/>
    </row>
    <row r="522" spans="1:119" customFormat="1" ht="27.75" customHeight="1" x14ac:dyDescent="0.15">
      <c r="A522" s="249"/>
      <c r="B522" s="304"/>
      <c r="C522" s="308"/>
      <c r="D522" s="308"/>
      <c r="E522" s="641" t="s">
        <v>6</v>
      </c>
      <c r="F522" s="641"/>
      <c r="G522" s="641"/>
      <c r="H522" s="484"/>
      <c r="I522" s="363">
        <f>SUBTOTAL(9,I523:I524)</f>
        <v>100</v>
      </c>
      <c r="J522" s="66">
        <f>SUBTOTAL(9,J523:J524)</f>
        <v>100</v>
      </c>
      <c r="K522" s="66">
        <f>SUBTOTAL(9,K523:K524)</f>
        <v>0</v>
      </c>
      <c r="L522" s="180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</row>
    <row r="523" spans="1:119" customFormat="1" ht="27.75" customHeight="1" x14ac:dyDescent="0.15">
      <c r="A523" s="249"/>
      <c r="B523" s="304"/>
      <c r="C523" s="304"/>
      <c r="D523" s="304"/>
      <c r="E523" s="307"/>
      <c r="F523" s="688" t="s">
        <v>470</v>
      </c>
      <c r="G523" s="688"/>
      <c r="H523" s="535"/>
      <c r="I523" s="373">
        <f>SUBTOTAL(9,I524:I524)</f>
        <v>100</v>
      </c>
      <c r="J523" s="57">
        <f>SUBTOTAL(9,J524:J524)</f>
        <v>100</v>
      </c>
      <c r="K523" s="57">
        <f>SUBTOTAL(9,K524:K524)</f>
        <v>0</v>
      </c>
      <c r="L523" s="180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</row>
    <row r="524" spans="1:119" customFormat="1" ht="27.75" customHeight="1" x14ac:dyDescent="0.15">
      <c r="A524" s="113"/>
      <c r="B524" s="65"/>
      <c r="C524" s="134"/>
      <c r="D524" s="134"/>
      <c r="E524" s="314"/>
      <c r="F524" s="117"/>
      <c r="G524" s="118" t="s">
        <v>364</v>
      </c>
      <c r="H524" s="534" t="s">
        <v>471</v>
      </c>
      <c r="I524" s="119">
        <v>100</v>
      </c>
      <c r="J524" s="119">
        <v>100</v>
      </c>
      <c r="K524" s="62">
        <f>SUM(I524-J524)</f>
        <v>0</v>
      </c>
      <c r="L524" s="180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</row>
    <row r="525" spans="1:119" ht="27.75" customHeight="1" x14ac:dyDescent="0.15">
      <c r="A525" s="251"/>
      <c r="B525" s="294"/>
      <c r="C525" s="294"/>
      <c r="D525" s="294"/>
      <c r="E525" s="643" t="s">
        <v>472</v>
      </c>
      <c r="F525" s="644"/>
      <c r="G525" s="645"/>
      <c r="H525" s="490"/>
      <c r="I525" s="363">
        <f>SUBTOTAL(9,I526:I527)</f>
        <v>400</v>
      </c>
      <c r="J525" s="66">
        <f>SUBTOTAL(9,J526:J527)</f>
        <v>400</v>
      </c>
      <c r="K525" s="66">
        <f>SUBTOTAL(9,K526:K527)</f>
        <v>0</v>
      </c>
      <c r="L525" s="187"/>
      <c r="M525" s="1"/>
      <c r="N525" s="1"/>
      <c r="O525" s="1"/>
    </row>
    <row r="526" spans="1:119" ht="27.75" customHeight="1" x14ac:dyDescent="0.15">
      <c r="A526" s="478"/>
      <c r="B526" s="479"/>
      <c r="C526" s="479"/>
      <c r="D526" s="479"/>
      <c r="E526" s="323"/>
      <c r="F526" s="719" t="s">
        <v>473</v>
      </c>
      <c r="G526" s="720"/>
      <c r="H526" s="505"/>
      <c r="I526" s="367">
        <f>SUBTOTAL(9,I527:I527)</f>
        <v>400</v>
      </c>
      <c r="J526" s="167">
        <f>SUBTOTAL(9,J527:J527)</f>
        <v>400</v>
      </c>
      <c r="K526" s="167">
        <f>SUBTOTAL(9,K527:K527)</f>
        <v>0</v>
      </c>
      <c r="L526" s="187"/>
      <c r="M526" s="1"/>
      <c r="N526" s="1"/>
      <c r="O526" s="1"/>
    </row>
    <row r="527" spans="1:119" ht="27.75" customHeight="1" x14ac:dyDescent="0.15">
      <c r="A527" s="234"/>
      <c r="B527" s="86"/>
      <c r="C527" s="225"/>
      <c r="D527" s="225"/>
      <c r="E527" s="225"/>
      <c r="F527" s="506"/>
      <c r="G527" s="299" t="s">
        <v>781</v>
      </c>
      <c r="H527" s="498" t="s">
        <v>474</v>
      </c>
      <c r="I527" s="365">
        <v>400</v>
      </c>
      <c r="J527" s="69">
        <v>400</v>
      </c>
      <c r="K527" s="222">
        <f t="shared" ref="K527:K559" si="37">SUM(I527-J527)</f>
        <v>0</v>
      </c>
      <c r="L527" s="187"/>
      <c r="M527" s="1"/>
      <c r="N527" s="1"/>
      <c r="O527" s="1"/>
    </row>
    <row r="528" spans="1:119" ht="27.75" customHeight="1" x14ac:dyDescent="0.15">
      <c r="A528" s="234"/>
      <c r="B528" s="294"/>
      <c r="C528" s="694" t="s">
        <v>430</v>
      </c>
      <c r="D528" s="695"/>
      <c r="E528" s="695"/>
      <c r="F528" s="695"/>
      <c r="G528" s="696"/>
      <c r="H528" s="415"/>
      <c r="I528" s="375">
        <f>SUBTOTAL(9,I529:I579)</f>
        <v>280000</v>
      </c>
      <c r="J528" s="78">
        <f>SUBTOTAL(9,J529:J579)</f>
        <v>280000</v>
      </c>
      <c r="K528" s="79">
        <f t="shared" si="37"/>
        <v>0</v>
      </c>
      <c r="L528" s="1"/>
      <c r="M528" s="1"/>
      <c r="N528" s="1"/>
      <c r="O528" s="1"/>
    </row>
    <row r="529" spans="1:15" ht="27.75" customHeight="1" x14ac:dyDescent="0.15">
      <c r="A529" s="234"/>
      <c r="B529" s="294"/>
      <c r="C529" s="299"/>
      <c r="D529" s="646" t="s">
        <v>834</v>
      </c>
      <c r="E529" s="647"/>
      <c r="F529" s="647"/>
      <c r="G529" s="648"/>
      <c r="H529" s="477" t="s">
        <v>407</v>
      </c>
      <c r="I529" s="383">
        <f>SUBTOTAL(9,I530:I579)</f>
        <v>280000</v>
      </c>
      <c r="J529" s="63">
        <f>SUBTOTAL(9,J530:J579)</f>
        <v>280000</v>
      </c>
      <c r="K529" s="507">
        <f t="shared" si="37"/>
        <v>0</v>
      </c>
      <c r="L529" s="1"/>
      <c r="M529" s="1"/>
      <c r="N529" s="1"/>
      <c r="O529" s="1"/>
    </row>
    <row r="530" spans="1:15" ht="27.75" customHeight="1" x14ac:dyDescent="0.15">
      <c r="A530" s="115"/>
      <c r="B530" s="294"/>
      <c r="C530" s="299"/>
      <c r="D530" s="291"/>
      <c r="E530" s="643" t="s">
        <v>218</v>
      </c>
      <c r="F530" s="644"/>
      <c r="G530" s="645"/>
      <c r="H530" s="404"/>
      <c r="I530" s="363">
        <f>SUBTOTAL(9,I531:I545)</f>
        <v>190160</v>
      </c>
      <c r="J530" s="66">
        <f>SUBTOTAL(9,J531:J545)</f>
        <v>190872</v>
      </c>
      <c r="K530" s="106">
        <f t="shared" si="37"/>
        <v>-712</v>
      </c>
      <c r="L530" s="80"/>
      <c r="M530" s="80"/>
      <c r="N530" s="80"/>
      <c r="O530" s="80"/>
    </row>
    <row r="531" spans="1:15" ht="27.75" customHeight="1" x14ac:dyDescent="0.15">
      <c r="A531" s="234"/>
      <c r="B531" s="294"/>
      <c r="C531" s="299"/>
      <c r="D531" s="299"/>
      <c r="E531" s="291"/>
      <c r="F531" s="659" t="s">
        <v>204</v>
      </c>
      <c r="G531" s="660"/>
      <c r="H531" s="247"/>
      <c r="I531" s="364">
        <f>SUBTOTAL(9,I532:I545)</f>
        <v>190160</v>
      </c>
      <c r="J531" s="82">
        <f>SUBTOTAL(9,J535:J545)</f>
        <v>190872</v>
      </c>
      <c r="K531" s="83">
        <f t="shared" si="37"/>
        <v>-712</v>
      </c>
      <c r="L531" s="80"/>
      <c r="M531" s="80"/>
      <c r="N531" s="80"/>
      <c r="O531" s="80"/>
    </row>
    <row r="532" spans="1:15" s="143" customFormat="1" ht="27.75" customHeight="1" x14ac:dyDescent="0.15">
      <c r="A532" s="249"/>
      <c r="B532" s="304"/>
      <c r="C532" s="304"/>
      <c r="D532" s="304"/>
      <c r="E532" s="304"/>
      <c r="F532" s="59"/>
      <c r="G532" s="70" t="s">
        <v>645</v>
      </c>
      <c r="H532" s="264" t="s">
        <v>646</v>
      </c>
      <c r="I532" s="371">
        <v>25000</v>
      </c>
      <c r="J532" s="71">
        <v>0</v>
      </c>
      <c r="K532" s="75">
        <f t="shared" si="37"/>
        <v>25000</v>
      </c>
      <c r="L532" s="37"/>
      <c r="M532" s="37"/>
      <c r="N532" s="37"/>
      <c r="O532" s="37"/>
    </row>
    <row r="533" spans="1:15" s="143" customFormat="1" ht="27.75" customHeight="1" x14ac:dyDescent="0.15">
      <c r="A533" s="249"/>
      <c r="B533" s="304"/>
      <c r="C533" s="304"/>
      <c r="D533" s="304"/>
      <c r="E533" s="304"/>
      <c r="F533" s="59"/>
      <c r="G533" s="73" t="s">
        <v>647</v>
      </c>
      <c r="H533" s="309" t="s">
        <v>648</v>
      </c>
      <c r="I533" s="370">
        <v>3000</v>
      </c>
      <c r="J533" s="72">
        <v>0</v>
      </c>
      <c r="K533" s="75">
        <f t="shared" si="37"/>
        <v>3000</v>
      </c>
      <c r="L533" s="37"/>
      <c r="M533" s="37"/>
      <c r="N533" s="37"/>
      <c r="O533" s="37"/>
    </row>
    <row r="534" spans="1:15" s="143" customFormat="1" ht="27.75" customHeight="1" x14ac:dyDescent="0.15">
      <c r="A534" s="249"/>
      <c r="B534" s="304"/>
      <c r="C534" s="304"/>
      <c r="D534" s="304"/>
      <c r="E534" s="304"/>
      <c r="F534" s="59"/>
      <c r="G534" s="73" t="s">
        <v>649</v>
      </c>
      <c r="H534" s="309" t="s">
        <v>650</v>
      </c>
      <c r="I534" s="370">
        <v>1000</v>
      </c>
      <c r="J534" s="72">
        <v>0</v>
      </c>
      <c r="K534" s="75">
        <f t="shared" si="37"/>
        <v>1000</v>
      </c>
      <c r="L534" s="37"/>
      <c r="M534" s="37"/>
      <c r="N534" s="37"/>
      <c r="O534" s="37"/>
    </row>
    <row r="535" spans="1:15" ht="27.75" customHeight="1" x14ac:dyDescent="0.15">
      <c r="A535" s="234"/>
      <c r="B535" s="294"/>
      <c r="C535" s="299"/>
      <c r="D535" s="299"/>
      <c r="E535" s="299"/>
      <c r="F535" s="84"/>
      <c r="G535" s="299" t="s">
        <v>205</v>
      </c>
      <c r="H535" s="252"/>
      <c r="I535" s="365">
        <f>SUBTOTAL(9,I536:I537)</f>
        <v>152760</v>
      </c>
      <c r="J535" s="69">
        <f>SUBTOTAL(9,J536:J537)</f>
        <v>78960</v>
      </c>
      <c r="K535" s="75">
        <f t="shared" si="37"/>
        <v>73800</v>
      </c>
      <c r="L535" s="80"/>
      <c r="M535" s="80"/>
      <c r="N535" s="80"/>
      <c r="O535" s="80"/>
    </row>
    <row r="536" spans="1:15" ht="27.75" customHeight="1" x14ac:dyDescent="0.15">
      <c r="A536" s="234"/>
      <c r="B536" s="294"/>
      <c r="C536" s="299"/>
      <c r="D536" s="299"/>
      <c r="E536" s="299"/>
      <c r="F536" s="84"/>
      <c r="G536" s="300" t="s">
        <v>498</v>
      </c>
      <c r="H536" s="419" t="s">
        <v>651</v>
      </c>
      <c r="I536" s="379">
        <v>70200</v>
      </c>
      <c r="J536" s="85">
        <v>78960</v>
      </c>
      <c r="K536" s="75">
        <f t="shared" si="37"/>
        <v>-8760</v>
      </c>
      <c r="L536" s="80"/>
      <c r="M536" s="80"/>
      <c r="N536" s="80"/>
      <c r="O536" s="80"/>
    </row>
    <row r="537" spans="1:15" ht="27.75" customHeight="1" x14ac:dyDescent="0.15">
      <c r="A537" s="234"/>
      <c r="B537" s="294"/>
      <c r="C537" s="299"/>
      <c r="D537" s="299"/>
      <c r="E537" s="299"/>
      <c r="F537" s="84"/>
      <c r="G537" s="299" t="s">
        <v>652</v>
      </c>
      <c r="H537" s="419" t="s">
        <v>653</v>
      </c>
      <c r="I537" s="379">
        <v>82560</v>
      </c>
      <c r="J537" s="85">
        <v>0</v>
      </c>
      <c r="K537" s="75">
        <f t="shared" si="37"/>
        <v>82560</v>
      </c>
      <c r="L537" s="80"/>
      <c r="M537" s="80"/>
      <c r="N537" s="80"/>
      <c r="O537" s="80"/>
    </row>
    <row r="538" spans="1:15" s="143" customFormat="1" ht="27.75" customHeight="1" x14ac:dyDescent="0.15">
      <c r="A538" s="234"/>
      <c r="B538" s="294"/>
      <c r="C538" s="299"/>
      <c r="D538" s="299"/>
      <c r="E538" s="299"/>
      <c r="F538" s="84"/>
      <c r="G538" s="299" t="s">
        <v>408</v>
      </c>
      <c r="H538" s="252"/>
      <c r="I538" s="365">
        <f>SUBTOTAL(9,I539:I542)</f>
        <v>0</v>
      </c>
      <c r="J538" s="69">
        <f>SUBTOTAL(9,J539:J542)</f>
        <v>111912</v>
      </c>
      <c r="K538" s="75">
        <f t="shared" si="37"/>
        <v>-111912</v>
      </c>
      <c r="L538" s="37"/>
      <c r="M538" s="37"/>
      <c r="N538" s="37"/>
      <c r="O538" s="37"/>
    </row>
    <row r="539" spans="1:15" s="143" customFormat="1" ht="27.75" customHeight="1" x14ac:dyDescent="0.15">
      <c r="A539" s="234"/>
      <c r="B539" s="294"/>
      <c r="C539" s="299"/>
      <c r="D539" s="299"/>
      <c r="E539" s="299"/>
      <c r="F539" s="84"/>
      <c r="G539" s="299" t="s">
        <v>409</v>
      </c>
      <c r="H539" s="252" t="s">
        <v>893</v>
      </c>
      <c r="I539" s="365">
        <v>0</v>
      </c>
      <c r="J539" s="69">
        <v>90000</v>
      </c>
      <c r="K539" s="75">
        <f t="shared" si="37"/>
        <v>-90000</v>
      </c>
      <c r="L539" s="37"/>
      <c r="M539" s="37"/>
      <c r="N539" s="37"/>
      <c r="O539" s="37"/>
    </row>
    <row r="540" spans="1:15" s="143" customFormat="1" ht="27.75" customHeight="1" x14ac:dyDescent="0.15">
      <c r="A540" s="234"/>
      <c r="B540" s="294"/>
      <c r="C540" s="299"/>
      <c r="D540" s="299"/>
      <c r="E540" s="299"/>
      <c r="F540" s="84"/>
      <c r="G540" s="299" t="s">
        <v>410</v>
      </c>
      <c r="H540" s="252" t="s">
        <v>894</v>
      </c>
      <c r="I540" s="379">
        <v>0</v>
      </c>
      <c r="J540" s="85">
        <v>7500</v>
      </c>
      <c r="K540" s="75">
        <f t="shared" si="37"/>
        <v>-7500</v>
      </c>
      <c r="L540" s="37"/>
      <c r="M540" s="37"/>
      <c r="N540" s="37"/>
      <c r="O540" s="37"/>
    </row>
    <row r="541" spans="1:15" s="143" customFormat="1" ht="27.75" customHeight="1" x14ac:dyDescent="0.15">
      <c r="A541" s="234"/>
      <c r="B541" s="294"/>
      <c r="C541" s="299"/>
      <c r="D541" s="299"/>
      <c r="E541" s="299"/>
      <c r="F541" s="84"/>
      <c r="G541" s="299" t="s">
        <v>411</v>
      </c>
      <c r="H541" s="252" t="s">
        <v>895</v>
      </c>
      <c r="I541" s="365">
        <v>0</v>
      </c>
      <c r="J541" s="69">
        <v>9372</v>
      </c>
      <c r="K541" s="75">
        <f t="shared" si="37"/>
        <v>-9372</v>
      </c>
      <c r="L541" s="37"/>
      <c r="M541" s="37"/>
      <c r="N541" s="37"/>
      <c r="O541" s="37"/>
    </row>
    <row r="542" spans="1:15" s="143" customFormat="1" ht="27.75" customHeight="1" x14ac:dyDescent="0.15">
      <c r="A542" s="234"/>
      <c r="B542" s="294"/>
      <c r="C542" s="299"/>
      <c r="D542" s="299"/>
      <c r="E542" s="299"/>
      <c r="F542" s="84"/>
      <c r="G542" s="299" t="s">
        <v>412</v>
      </c>
      <c r="H542" s="252" t="s">
        <v>896</v>
      </c>
      <c r="I542" s="379">
        <v>0</v>
      </c>
      <c r="J542" s="85">
        <v>5040</v>
      </c>
      <c r="K542" s="75">
        <f t="shared" si="37"/>
        <v>-5040</v>
      </c>
      <c r="L542" s="37"/>
      <c r="M542" s="37"/>
      <c r="N542" s="37"/>
      <c r="O542" s="37"/>
    </row>
    <row r="543" spans="1:15" ht="27.75" customHeight="1" x14ac:dyDescent="0.15">
      <c r="A543" s="234"/>
      <c r="B543" s="294"/>
      <c r="C543" s="299"/>
      <c r="D543" s="299"/>
      <c r="E543" s="299"/>
      <c r="F543" s="84"/>
      <c r="G543" s="299" t="s">
        <v>262</v>
      </c>
      <c r="H543" s="252"/>
      <c r="I543" s="365">
        <f>SUBTOTAL(9,I544:I545)</f>
        <v>8400</v>
      </c>
      <c r="J543" s="69">
        <f>SUBTOTAL(9,J544:J545)</f>
        <v>0</v>
      </c>
      <c r="K543" s="75">
        <f t="shared" si="37"/>
        <v>8400</v>
      </c>
      <c r="L543" s="80"/>
      <c r="M543" s="80"/>
      <c r="N543" s="80"/>
      <c r="O543" s="80"/>
    </row>
    <row r="544" spans="1:15" ht="27.75" customHeight="1" x14ac:dyDescent="0.15">
      <c r="A544" s="234"/>
      <c r="B544" s="294"/>
      <c r="C544" s="299"/>
      <c r="D544" s="299"/>
      <c r="E544" s="299"/>
      <c r="F544" s="84"/>
      <c r="G544" s="300" t="s">
        <v>656</v>
      </c>
      <c r="H544" s="252" t="s">
        <v>654</v>
      </c>
      <c r="I544" s="379">
        <v>2400</v>
      </c>
      <c r="J544" s="85">
        <v>0</v>
      </c>
      <c r="K544" s="75">
        <f t="shared" si="37"/>
        <v>2400</v>
      </c>
      <c r="L544" s="80"/>
      <c r="M544" s="80"/>
      <c r="N544" s="80"/>
      <c r="O544" s="80"/>
    </row>
    <row r="545" spans="1:15" ht="27.75" customHeight="1" x14ac:dyDescent="0.15">
      <c r="A545" s="328"/>
      <c r="B545" s="256"/>
      <c r="C545" s="246"/>
      <c r="D545" s="246"/>
      <c r="E545" s="246"/>
      <c r="F545" s="110"/>
      <c r="G545" s="223" t="s">
        <v>657</v>
      </c>
      <c r="H545" s="325" t="s">
        <v>655</v>
      </c>
      <c r="I545" s="549">
        <v>6000</v>
      </c>
      <c r="J545" s="550">
        <v>0</v>
      </c>
      <c r="K545" s="107">
        <f t="shared" si="37"/>
        <v>6000</v>
      </c>
      <c r="L545" s="80"/>
      <c r="M545" s="80"/>
      <c r="N545" s="80"/>
      <c r="O545" s="80"/>
    </row>
    <row r="546" spans="1:15" ht="27.75" customHeight="1" x14ac:dyDescent="0.15">
      <c r="A546" s="234"/>
      <c r="B546" s="294"/>
      <c r="C546" s="299"/>
      <c r="D546" s="299"/>
      <c r="E546" s="697" t="s">
        <v>176</v>
      </c>
      <c r="F546" s="698"/>
      <c r="G546" s="699"/>
      <c r="H546" s="543"/>
      <c r="I546" s="469">
        <f>SUBTOTAL(9,I547:I573)</f>
        <v>86440</v>
      </c>
      <c r="J546" s="470">
        <f>SUBTOTAL(9,J547:J573)</f>
        <v>85528</v>
      </c>
      <c r="K546" s="67">
        <f t="shared" si="37"/>
        <v>912</v>
      </c>
      <c r="L546" s="80"/>
      <c r="M546" s="80"/>
      <c r="N546" s="80"/>
      <c r="O546" s="80"/>
    </row>
    <row r="547" spans="1:15" ht="27.75" customHeight="1" x14ac:dyDescent="0.15">
      <c r="A547" s="234"/>
      <c r="B547" s="294"/>
      <c r="C547" s="299"/>
      <c r="D547" s="299"/>
      <c r="E547" s="299"/>
      <c r="F547" s="659" t="s">
        <v>193</v>
      </c>
      <c r="G547" s="660"/>
      <c r="H547" s="247"/>
      <c r="I547" s="364">
        <f>SUBTOTAL(9,I548:I556)</f>
        <v>25740</v>
      </c>
      <c r="J547" s="82">
        <f>SUBTOTAL(9,J548:J556)</f>
        <v>28105</v>
      </c>
      <c r="K547" s="83">
        <f t="shared" si="37"/>
        <v>-2365</v>
      </c>
      <c r="L547" s="80"/>
      <c r="M547" s="80"/>
      <c r="N547" s="80"/>
      <c r="O547" s="80"/>
    </row>
    <row r="548" spans="1:15" ht="27.75" customHeight="1" x14ac:dyDescent="0.15">
      <c r="A548" s="234"/>
      <c r="B548" s="294"/>
      <c r="C548" s="299"/>
      <c r="D548" s="299"/>
      <c r="E548" s="299"/>
      <c r="F548" s="298"/>
      <c r="G548" s="299" t="s">
        <v>499</v>
      </c>
      <c r="H548" s="252" t="s">
        <v>662</v>
      </c>
      <c r="I548" s="365">
        <v>600</v>
      </c>
      <c r="J548" s="69">
        <v>600</v>
      </c>
      <c r="K548" s="75">
        <f t="shared" si="37"/>
        <v>0</v>
      </c>
      <c r="L548" s="80"/>
      <c r="M548" s="80"/>
      <c r="N548" s="80"/>
      <c r="O548" s="80"/>
    </row>
    <row r="549" spans="1:15" ht="27.75" customHeight="1" x14ac:dyDescent="0.15">
      <c r="A549" s="251"/>
      <c r="B549" s="294"/>
      <c r="C549" s="299"/>
      <c r="D549" s="299"/>
      <c r="E549" s="299"/>
      <c r="F549" s="298"/>
      <c r="G549" s="299" t="s">
        <v>161</v>
      </c>
      <c r="H549" s="252"/>
      <c r="I549" s="365">
        <f>SUBTOTAL(9,I550:I554)</f>
        <v>23340</v>
      </c>
      <c r="J549" s="69">
        <f>SUBTOTAL(9,J550:J554)</f>
        <v>23275</v>
      </c>
      <c r="K549" s="75">
        <f t="shared" si="37"/>
        <v>65</v>
      </c>
      <c r="L549" s="80"/>
      <c r="M549" s="80"/>
      <c r="N549" s="80"/>
      <c r="O549" s="80"/>
    </row>
    <row r="550" spans="1:15" ht="27.75" customHeight="1" x14ac:dyDescent="0.15">
      <c r="A550" s="234"/>
      <c r="B550" s="294"/>
      <c r="C550" s="294"/>
      <c r="D550" s="294"/>
      <c r="E550" s="294"/>
      <c r="F550" s="84"/>
      <c r="G550" s="299" t="s">
        <v>657</v>
      </c>
      <c r="H550" s="252" t="s">
        <v>658</v>
      </c>
      <c r="I550" s="85">
        <v>9000</v>
      </c>
      <c r="J550" s="85">
        <v>4800</v>
      </c>
      <c r="K550" s="75">
        <f t="shared" si="37"/>
        <v>4200</v>
      </c>
      <c r="L550" s="80"/>
      <c r="M550" s="80"/>
      <c r="N550" s="80"/>
      <c r="O550" s="80"/>
    </row>
    <row r="551" spans="1:15" ht="27.75" customHeight="1" x14ac:dyDescent="0.15">
      <c r="A551" s="234"/>
      <c r="B551" s="294"/>
      <c r="C551" s="299"/>
      <c r="D551" s="299"/>
      <c r="E551" s="299"/>
      <c r="F551" s="84"/>
      <c r="G551" s="299" t="s">
        <v>179</v>
      </c>
      <c r="H551" s="252" t="s">
        <v>897</v>
      </c>
      <c r="I551" s="379">
        <v>0</v>
      </c>
      <c r="J551" s="85">
        <v>3600</v>
      </c>
      <c r="K551" s="75">
        <f t="shared" si="37"/>
        <v>-3600</v>
      </c>
      <c r="L551" s="80"/>
      <c r="M551" s="80"/>
      <c r="N551" s="80"/>
      <c r="O551" s="80"/>
    </row>
    <row r="552" spans="1:15" ht="27.75" customHeight="1" x14ac:dyDescent="0.15">
      <c r="A552" s="234"/>
      <c r="B552" s="294"/>
      <c r="C552" s="299"/>
      <c r="D552" s="299"/>
      <c r="E552" s="299"/>
      <c r="F552" s="84"/>
      <c r="G552" s="299" t="s">
        <v>158</v>
      </c>
      <c r="H552" s="252" t="s">
        <v>659</v>
      </c>
      <c r="I552" s="379">
        <v>2340</v>
      </c>
      <c r="J552" s="85">
        <v>2400</v>
      </c>
      <c r="K552" s="75">
        <f t="shared" si="37"/>
        <v>-60</v>
      </c>
      <c r="L552" s="80"/>
      <c r="M552" s="80"/>
      <c r="N552" s="80"/>
      <c r="O552" s="80"/>
    </row>
    <row r="553" spans="1:15" ht="27.75" customHeight="1" x14ac:dyDescent="0.15">
      <c r="A553" s="234"/>
      <c r="B553" s="294"/>
      <c r="C553" s="299"/>
      <c r="D553" s="299"/>
      <c r="E553" s="299"/>
      <c r="F553" s="84"/>
      <c r="G553" s="299" t="s">
        <v>413</v>
      </c>
      <c r="H553" s="252" t="s">
        <v>898</v>
      </c>
      <c r="I553" s="379">
        <v>0</v>
      </c>
      <c r="J553" s="85">
        <v>1000</v>
      </c>
      <c r="K553" s="75">
        <f t="shared" si="37"/>
        <v>-1000</v>
      </c>
      <c r="L553" s="80"/>
      <c r="M553" s="80"/>
      <c r="N553" s="80"/>
      <c r="O553" s="80"/>
    </row>
    <row r="554" spans="1:15" ht="27.75" customHeight="1" x14ac:dyDescent="0.15">
      <c r="A554" s="234"/>
      <c r="B554" s="294"/>
      <c r="C554" s="299"/>
      <c r="D554" s="299"/>
      <c r="E554" s="299"/>
      <c r="F554" s="84"/>
      <c r="G554" s="299" t="s">
        <v>414</v>
      </c>
      <c r="H554" s="252" t="s">
        <v>660</v>
      </c>
      <c r="I554" s="379">
        <v>12000</v>
      </c>
      <c r="J554" s="85">
        <v>11475</v>
      </c>
      <c r="K554" s="75">
        <f t="shared" si="37"/>
        <v>525</v>
      </c>
      <c r="L554" s="80"/>
      <c r="M554" s="80"/>
      <c r="N554" s="80"/>
      <c r="O554" s="80"/>
    </row>
    <row r="555" spans="1:15" s="143" customFormat="1" ht="27.75" customHeight="1" x14ac:dyDescent="0.15">
      <c r="A555" s="234"/>
      <c r="B555" s="294"/>
      <c r="C555" s="299"/>
      <c r="D555" s="299"/>
      <c r="E555" s="299"/>
      <c r="F555" s="298"/>
      <c r="G555" s="299" t="s">
        <v>415</v>
      </c>
      <c r="H555" s="252" t="s">
        <v>661</v>
      </c>
      <c r="I555" s="365">
        <v>1200</v>
      </c>
      <c r="J555" s="69">
        <v>1200</v>
      </c>
      <c r="K555" s="75">
        <f t="shared" si="37"/>
        <v>0</v>
      </c>
      <c r="L555" s="37"/>
      <c r="M555" s="37"/>
      <c r="N555" s="37"/>
      <c r="O555" s="37"/>
    </row>
    <row r="556" spans="1:15" ht="27.75" customHeight="1" x14ac:dyDescent="0.15">
      <c r="A556" s="234"/>
      <c r="B556" s="86"/>
      <c r="C556" s="225"/>
      <c r="D556" s="225"/>
      <c r="E556" s="225"/>
      <c r="F556" s="84"/>
      <c r="G556" s="299" t="s">
        <v>160</v>
      </c>
      <c r="H556" s="252" t="s">
        <v>662</v>
      </c>
      <c r="I556" s="365">
        <v>600</v>
      </c>
      <c r="J556" s="69">
        <v>3030</v>
      </c>
      <c r="K556" s="75">
        <f t="shared" si="37"/>
        <v>-2430</v>
      </c>
      <c r="L556" s="80"/>
      <c r="M556" s="80"/>
      <c r="N556" s="80"/>
      <c r="O556" s="80"/>
    </row>
    <row r="557" spans="1:15" ht="27.75" customHeight="1" x14ac:dyDescent="0.15">
      <c r="A557" s="234"/>
      <c r="B557" s="294"/>
      <c r="C557" s="299"/>
      <c r="D557" s="299"/>
      <c r="E557" s="299"/>
      <c r="F557" s="649" t="s">
        <v>22</v>
      </c>
      <c r="G557" s="650"/>
      <c r="H557" s="252"/>
      <c r="I557" s="365">
        <f>SUBTOTAL(9,I558)</f>
        <v>3000</v>
      </c>
      <c r="J557" s="69">
        <f>SUBTOTAL(9,J558)</f>
        <v>4800</v>
      </c>
      <c r="K557" s="75">
        <f t="shared" si="37"/>
        <v>-1800</v>
      </c>
      <c r="L557" s="80"/>
      <c r="M557" s="80"/>
      <c r="N557" s="80"/>
      <c r="O557" s="80"/>
    </row>
    <row r="558" spans="1:15" ht="27.75" customHeight="1" x14ac:dyDescent="0.15">
      <c r="A558" s="251"/>
      <c r="B558" s="294"/>
      <c r="C558" s="294"/>
      <c r="D558" s="294"/>
      <c r="E558" s="294"/>
      <c r="F558" s="84"/>
      <c r="G558" s="299" t="s">
        <v>263</v>
      </c>
      <c r="H558" s="252" t="s">
        <v>663</v>
      </c>
      <c r="I558" s="365">
        <v>3000</v>
      </c>
      <c r="J558" s="69">
        <v>4800</v>
      </c>
      <c r="K558" s="75">
        <f t="shared" si="37"/>
        <v>-1800</v>
      </c>
      <c r="L558" s="80"/>
      <c r="M558" s="80"/>
      <c r="N558" s="80"/>
      <c r="O558" s="80"/>
    </row>
    <row r="559" spans="1:15" ht="27.75" customHeight="1" x14ac:dyDescent="0.15">
      <c r="A559" s="251"/>
      <c r="B559" s="294"/>
      <c r="C559" s="299"/>
      <c r="D559" s="294"/>
      <c r="E559" s="299"/>
      <c r="F559" s="649" t="s">
        <v>217</v>
      </c>
      <c r="G559" s="650"/>
      <c r="H559" s="252"/>
      <c r="I559" s="365">
        <f>SUBTOTAL(9,I560:I573)</f>
        <v>57700</v>
      </c>
      <c r="J559" s="69">
        <f>SUBTOTAL(9,J560:J573)</f>
        <v>52623</v>
      </c>
      <c r="K559" s="75">
        <f t="shared" si="37"/>
        <v>5077</v>
      </c>
      <c r="L559" s="80"/>
      <c r="M559" s="80"/>
      <c r="N559" s="80"/>
      <c r="O559" s="80"/>
    </row>
    <row r="560" spans="1:15" ht="27.75" customHeight="1" x14ac:dyDescent="0.15">
      <c r="A560" s="115"/>
      <c r="B560" s="86"/>
      <c r="C560" s="225"/>
      <c r="D560" s="225"/>
      <c r="E560" s="225"/>
      <c r="F560" s="84"/>
      <c r="G560" s="299" t="s">
        <v>181</v>
      </c>
      <c r="H560" s="252" t="s">
        <v>500</v>
      </c>
      <c r="I560" s="365">
        <v>0</v>
      </c>
      <c r="J560" s="69">
        <v>1000</v>
      </c>
      <c r="K560" s="75">
        <f t="shared" ref="K560:K590" si="38">SUM(I560-J560)</f>
        <v>-1000</v>
      </c>
      <c r="L560" s="80"/>
      <c r="M560" s="80"/>
      <c r="N560" s="80"/>
      <c r="O560" s="80"/>
    </row>
    <row r="561" spans="1:15" ht="27.75" customHeight="1" x14ac:dyDescent="0.15">
      <c r="A561" s="234"/>
      <c r="B561" s="86"/>
      <c r="C561" s="225"/>
      <c r="D561" s="225"/>
      <c r="E561" s="225"/>
      <c r="F561" s="84"/>
      <c r="G561" s="299" t="s">
        <v>416</v>
      </c>
      <c r="H561" s="252"/>
      <c r="I561" s="365">
        <f>SUBTOTAL(9,I562:I567)</f>
        <v>36280</v>
      </c>
      <c r="J561" s="69">
        <f>SUBTOTAL(9,J562:J567)</f>
        <v>28288</v>
      </c>
      <c r="K561" s="75">
        <f t="shared" si="38"/>
        <v>7992</v>
      </c>
      <c r="L561" s="80"/>
      <c r="M561" s="80"/>
      <c r="N561" s="80"/>
      <c r="O561" s="80"/>
    </row>
    <row r="562" spans="1:15" ht="27.75" customHeight="1" x14ac:dyDescent="0.15">
      <c r="A562" s="234"/>
      <c r="B562" s="86"/>
      <c r="C562" s="225"/>
      <c r="D562" s="225"/>
      <c r="E562" s="225"/>
      <c r="F562" s="84"/>
      <c r="G562" s="299" t="s">
        <v>417</v>
      </c>
      <c r="H562" s="418" t="s">
        <v>664</v>
      </c>
      <c r="I562" s="365">
        <v>2160</v>
      </c>
      <c r="J562" s="69">
        <v>2568</v>
      </c>
      <c r="K562" s="75">
        <f t="shared" si="38"/>
        <v>-408</v>
      </c>
      <c r="L562" s="80"/>
      <c r="M562" s="80"/>
      <c r="N562" s="80"/>
      <c r="O562" s="80"/>
    </row>
    <row r="563" spans="1:15" ht="27.75" customHeight="1" x14ac:dyDescent="0.15">
      <c r="A563" s="234"/>
      <c r="B563" s="86"/>
      <c r="C563" s="225"/>
      <c r="D563" s="225"/>
      <c r="E563" s="225"/>
      <c r="F563" s="84"/>
      <c r="G563" s="299" t="s">
        <v>159</v>
      </c>
      <c r="H563" s="252" t="s">
        <v>665</v>
      </c>
      <c r="I563" s="365">
        <v>4500</v>
      </c>
      <c r="J563" s="69">
        <v>8468</v>
      </c>
      <c r="K563" s="75">
        <f t="shared" si="38"/>
        <v>-3968</v>
      </c>
      <c r="L563" s="80"/>
      <c r="M563" s="80"/>
      <c r="N563" s="80"/>
      <c r="O563" s="80"/>
    </row>
    <row r="564" spans="1:15" ht="27.75" customHeight="1" x14ac:dyDescent="0.15">
      <c r="A564" s="234"/>
      <c r="B564" s="86"/>
      <c r="C564" s="225"/>
      <c r="D564" s="225"/>
      <c r="E564" s="225"/>
      <c r="F564" s="84"/>
      <c r="G564" s="299" t="s">
        <v>668</v>
      </c>
      <c r="H564" s="418" t="s">
        <v>666</v>
      </c>
      <c r="I564" s="365">
        <v>2500</v>
      </c>
      <c r="J564" s="69">
        <v>0</v>
      </c>
      <c r="K564" s="75">
        <f t="shared" si="38"/>
        <v>2500</v>
      </c>
      <c r="L564" s="80"/>
      <c r="M564" s="80"/>
      <c r="N564" s="80"/>
      <c r="O564" s="80"/>
    </row>
    <row r="565" spans="1:15" ht="27.75" customHeight="1" x14ac:dyDescent="0.15">
      <c r="A565" s="234"/>
      <c r="B565" s="86"/>
      <c r="C565" s="225"/>
      <c r="D565" s="225"/>
      <c r="E565" s="225"/>
      <c r="F565" s="84"/>
      <c r="G565" s="299" t="s">
        <v>180</v>
      </c>
      <c r="H565" s="418" t="s">
        <v>667</v>
      </c>
      <c r="I565" s="365">
        <v>9040</v>
      </c>
      <c r="J565" s="69">
        <v>7486</v>
      </c>
      <c r="K565" s="75">
        <f t="shared" si="38"/>
        <v>1554</v>
      </c>
      <c r="L565" s="80"/>
      <c r="M565" s="80"/>
      <c r="N565" s="80"/>
      <c r="O565" s="80"/>
    </row>
    <row r="566" spans="1:15" ht="27.75" customHeight="1" x14ac:dyDescent="0.15">
      <c r="A566" s="234"/>
      <c r="B566" s="86"/>
      <c r="C566" s="225"/>
      <c r="D566" s="225"/>
      <c r="E566" s="225"/>
      <c r="F566" s="84"/>
      <c r="G566" s="299" t="s">
        <v>178</v>
      </c>
      <c r="H566" s="418" t="s">
        <v>667</v>
      </c>
      <c r="I566" s="365">
        <v>9040</v>
      </c>
      <c r="J566" s="69">
        <v>2880</v>
      </c>
      <c r="K566" s="75">
        <f t="shared" si="38"/>
        <v>6160</v>
      </c>
      <c r="L566" s="80"/>
      <c r="M566" s="80"/>
      <c r="N566" s="80"/>
      <c r="O566" s="80"/>
    </row>
    <row r="567" spans="1:15" ht="27.75" customHeight="1" x14ac:dyDescent="0.15">
      <c r="A567" s="234"/>
      <c r="B567" s="86"/>
      <c r="C567" s="225"/>
      <c r="D567" s="225"/>
      <c r="E567" s="225"/>
      <c r="F567" s="84"/>
      <c r="G567" s="299" t="s">
        <v>179</v>
      </c>
      <c r="H567" s="418" t="s">
        <v>667</v>
      </c>
      <c r="I567" s="365">
        <v>9040</v>
      </c>
      <c r="J567" s="69">
        <v>6886</v>
      </c>
      <c r="K567" s="75">
        <f t="shared" si="38"/>
        <v>2154</v>
      </c>
      <c r="L567" s="80"/>
      <c r="M567" s="80"/>
      <c r="N567" s="80"/>
      <c r="O567" s="80"/>
    </row>
    <row r="568" spans="1:15" ht="27.75" customHeight="1" x14ac:dyDescent="0.15">
      <c r="A568" s="234"/>
      <c r="B568" s="86"/>
      <c r="C568" s="225"/>
      <c r="D568" s="225"/>
      <c r="E568" s="225"/>
      <c r="F568" s="84"/>
      <c r="G568" s="299" t="s">
        <v>264</v>
      </c>
      <c r="H568" s="252"/>
      <c r="I568" s="365">
        <f>SUBTOTAL(9,I569:I573)</f>
        <v>21420</v>
      </c>
      <c r="J568" s="69">
        <f>SUBTOTAL(9,J569:J573)</f>
        <v>23335</v>
      </c>
      <c r="K568" s="75">
        <f t="shared" si="38"/>
        <v>-1915</v>
      </c>
      <c r="L568" s="80"/>
      <c r="M568" s="80"/>
      <c r="N568" s="80"/>
      <c r="O568" s="80"/>
    </row>
    <row r="569" spans="1:15" ht="27.75" customHeight="1" x14ac:dyDescent="0.15">
      <c r="A569" s="234"/>
      <c r="B569" s="86"/>
      <c r="C569" s="225"/>
      <c r="D569" s="225"/>
      <c r="E569" s="225"/>
      <c r="F569" s="84"/>
      <c r="G569" s="299" t="s">
        <v>158</v>
      </c>
      <c r="H569" s="252" t="s">
        <v>899</v>
      </c>
      <c r="I569" s="365">
        <v>0</v>
      </c>
      <c r="J569" s="69">
        <v>6488</v>
      </c>
      <c r="K569" s="75">
        <f t="shared" si="38"/>
        <v>-6488</v>
      </c>
      <c r="L569" s="80"/>
      <c r="M569" s="80"/>
      <c r="N569" s="80"/>
      <c r="O569" s="80"/>
    </row>
    <row r="570" spans="1:15" ht="27.75" customHeight="1" x14ac:dyDescent="0.15">
      <c r="A570" s="234"/>
      <c r="B570" s="86"/>
      <c r="C570" s="225"/>
      <c r="D570" s="86"/>
      <c r="E570" s="225"/>
      <c r="F570" s="84"/>
      <c r="G570" s="299" t="s">
        <v>159</v>
      </c>
      <c r="H570" s="252" t="s">
        <v>900</v>
      </c>
      <c r="I570" s="365">
        <v>0</v>
      </c>
      <c r="J570" s="69">
        <v>7988</v>
      </c>
      <c r="K570" s="75">
        <f t="shared" si="38"/>
        <v>-7988</v>
      </c>
      <c r="L570" s="80"/>
      <c r="M570" s="80"/>
      <c r="N570" s="80"/>
      <c r="O570" s="80"/>
    </row>
    <row r="571" spans="1:15" ht="27.75" customHeight="1" x14ac:dyDescent="0.15">
      <c r="A571" s="551"/>
      <c r="B571" s="109"/>
      <c r="C571" s="109"/>
      <c r="D571" s="322"/>
      <c r="E571" s="109"/>
      <c r="F571" s="110"/>
      <c r="G571" s="246" t="s">
        <v>180</v>
      </c>
      <c r="H571" s="325" t="s">
        <v>669</v>
      </c>
      <c r="I571" s="366">
        <v>7140</v>
      </c>
      <c r="J571" s="108">
        <v>4606</v>
      </c>
      <c r="K571" s="107">
        <f t="shared" si="38"/>
        <v>2534</v>
      </c>
      <c r="L571" s="80"/>
      <c r="M571" s="80"/>
      <c r="N571" s="80"/>
      <c r="O571" s="80"/>
    </row>
    <row r="572" spans="1:15" ht="27.75" customHeight="1" x14ac:dyDescent="0.15">
      <c r="A572" s="234"/>
      <c r="B572" s="86"/>
      <c r="C572" s="225"/>
      <c r="D572" s="225"/>
      <c r="E572" s="225"/>
      <c r="F572" s="84"/>
      <c r="G572" s="299" t="s">
        <v>178</v>
      </c>
      <c r="H572" s="252" t="s">
        <v>669</v>
      </c>
      <c r="I572" s="365">
        <v>7140</v>
      </c>
      <c r="J572" s="69">
        <v>1211</v>
      </c>
      <c r="K572" s="75">
        <f t="shared" si="38"/>
        <v>5929</v>
      </c>
      <c r="L572" s="80"/>
      <c r="M572" s="80"/>
      <c r="N572" s="80"/>
      <c r="O572" s="80"/>
    </row>
    <row r="573" spans="1:15" ht="27.75" customHeight="1" x14ac:dyDescent="0.15">
      <c r="A573" s="234"/>
      <c r="B573" s="86"/>
      <c r="C573" s="225"/>
      <c r="D573" s="225"/>
      <c r="E573" s="225"/>
      <c r="F573" s="84"/>
      <c r="G573" s="299" t="s">
        <v>179</v>
      </c>
      <c r="H573" s="252" t="s">
        <v>669</v>
      </c>
      <c r="I573" s="365">
        <v>7140</v>
      </c>
      <c r="J573" s="69">
        <v>3042</v>
      </c>
      <c r="K573" s="75">
        <f t="shared" si="38"/>
        <v>4098</v>
      </c>
      <c r="L573" s="80"/>
      <c r="M573" s="80"/>
      <c r="N573" s="80"/>
      <c r="O573" s="80"/>
    </row>
    <row r="574" spans="1:15" ht="27.75" customHeight="1" x14ac:dyDescent="0.15">
      <c r="A574" s="116"/>
      <c r="B574" s="294"/>
      <c r="C574" s="299"/>
      <c r="D574" s="299"/>
      <c r="E574" s="641" t="s">
        <v>670</v>
      </c>
      <c r="F574" s="641"/>
      <c r="G574" s="641"/>
      <c r="H574" s="404"/>
      <c r="I574" s="363">
        <f>SUBTOTAL(9,I575:I576)</f>
        <v>1000</v>
      </c>
      <c r="J574" s="66">
        <f>SUBTOTAL(9,J575:J576)</f>
        <v>0</v>
      </c>
      <c r="K574" s="106">
        <f t="shared" si="38"/>
        <v>1000</v>
      </c>
    </row>
    <row r="575" spans="1:15" ht="27.75" customHeight="1" x14ac:dyDescent="0.15">
      <c r="A575" s="116"/>
      <c r="B575" s="294"/>
      <c r="C575" s="299"/>
      <c r="D575" s="299"/>
      <c r="E575" s="307"/>
      <c r="F575" s="688" t="s">
        <v>671</v>
      </c>
      <c r="G575" s="688"/>
      <c r="H575" s="247"/>
      <c r="I575" s="82">
        <f>SUBTOTAL(9,I576:I576)</f>
        <v>1000</v>
      </c>
      <c r="J575" s="82">
        <f>SUBTOTAL(9,J576:J576)</f>
        <v>0</v>
      </c>
      <c r="K575" s="83">
        <f t="shared" si="38"/>
        <v>1000</v>
      </c>
    </row>
    <row r="576" spans="1:15" ht="27.75" customHeight="1" x14ac:dyDescent="0.15">
      <c r="A576" s="105"/>
      <c r="B576" s="86"/>
      <c r="C576" s="86"/>
      <c r="D576" s="86"/>
      <c r="E576" s="314"/>
      <c r="F576" s="59"/>
      <c r="G576" s="308" t="s">
        <v>672</v>
      </c>
      <c r="H576" s="455" t="s">
        <v>673</v>
      </c>
      <c r="I576" s="365">
        <v>1000</v>
      </c>
      <c r="J576" s="108">
        <v>0</v>
      </c>
      <c r="K576" s="75">
        <f t="shared" si="38"/>
        <v>1000</v>
      </c>
    </row>
    <row r="577" spans="1:15" ht="27.75" customHeight="1" x14ac:dyDescent="0.15">
      <c r="A577" s="234"/>
      <c r="B577" s="294"/>
      <c r="C577" s="299"/>
      <c r="D577" s="299"/>
      <c r="E577" s="643" t="s">
        <v>194</v>
      </c>
      <c r="F577" s="644"/>
      <c r="G577" s="645"/>
      <c r="H577" s="404"/>
      <c r="I577" s="363">
        <f>SUBTOTAL(9,I578:I579)</f>
        <v>2400</v>
      </c>
      <c r="J577" s="66">
        <f>SUBTOTAL(9,J578:J579)</f>
        <v>3600</v>
      </c>
      <c r="K577" s="106">
        <f t="shared" si="38"/>
        <v>-1200</v>
      </c>
      <c r="L577" s="80"/>
      <c r="M577" s="80"/>
      <c r="N577" s="80"/>
      <c r="O577" s="80"/>
    </row>
    <row r="578" spans="1:15" ht="27.75" customHeight="1" x14ac:dyDescent="0.15">
      <c r="A578" s="234"/>
      <c r="B578" s="86"/>
      <c r="C578" s="225"/>
      <c r="D578" s="225"/>
      <c r="E578" s="225"/>
      <c r="F578" s="649" t="s">
        <v>175</v>
      </c>
      <c r="G578" s="650"/>
      <c r="H578" s="252"/>
      <c r="I578" s="365">
        <f>SUBTOTAL(9,I579:I579)</f>
        <v>2400</v>
      </c>
      <c r="J578" s="69">
        <f>SUBTOTAL(9,J579:J579)</f>
        <v>3600</v>
      </c>
      <c r="K578" s="75">
        <f t="shared" si="38"/>
        <v>-1200</v>
      </c>
      <c r="L578" s="80"/>
      <c r="M578" s="80"/>
      <c r="N578" s="80"/>
      <c r="O578" s="80"/>
    </row>
    <row r="579" spans="1:15" ht="27.75" customHeight="1" x14ac:dyDescent="0.15">
      <c r="A579" s="234"/>
      <c r="B579" s="86"/>
      <c r="C579" s="225"/>
      <c r="D579" s="225"/>
      <c r="E579" s="225"/>
      <c r="F579" s="84"/>
      <c r="G579" s="299" t="s">
        <v>537</v>
      </c>
      <c r="H579" s="252" t="s">
        <v>674</v>
      </c>
      <c r="I579" s="365">
        <v>2400</v>
      </c>
      <c r="J579" s="69">
        <v>3600</v>
      </c>
      <c r="K579" s="75">
        <f t="shared" si="38"/>
        <v>-1200</v>
      </c>
      <c r="L579" s="80"/>
      <c r="M579" s="80"/>
      <c r="N579" s="80"/>
      <c r="O579" s="80"/>
    </row>
    <row r="580" spans="1:15" s="10" customFormat="1" ht="27.75" customHeight="1" x14ac:dyDescent="0.15">
      <c r="A580" s="116"/>
      <c r="B580" s="65"/>
      <c r="C580" s="677" t="s">
        <v>246</v>
      </c>
      <c r="D580" s="677"/>
      <c r="E580" s="677"/>
      <c r="F580" s="677"/>
      <c r="G580" s="678"/>
      <c r="H580" s="421"/>
      <c r="I580" s="380">
        <f>SUBTOTAL(9,I581:I591)</f>
        <v>122540</v>
      </c>
      <c r="J580" s="120">
        <f>SUBTOTAL(9,J581:J591)</f>
        <v>122540</v>
      </c>
      <c r="K580" s="121">
        <f t="shared" si="38"/>
        <v>0</v>
      </c>
    </row>
    <row r="581" spans="1:15" s="10" customFormat="1" ht="37.5" customHeight="1" x14ac:dyDescent="0.15">
      <c r="A581" s="116"/>
      <c r="B581" s="304"/>
      <c r="C581" s="308"/>
      <c r="D581" s="657" t="s">
        <v>247</v>
      </c>
      <c r="E581" s="657"/>
      <c r="F581" s="657"/>
      <c r="G581" s="657"/>
      <c r="H581" s="489" t="s">
        <v>743</v>
      </c>
      <c r="I581" s="383">
        <f>SUBTOTAL(9,I582:I591)</f>
        <v>122540</v>
      </c>
      <c r="J581" s="63">
        <f>SUBTOTAL(9,J582:J591)</f>
        <v>122540</v>
      </c>
      <c r="K581" s="507">
        <f t="shared" si="38"/>
        <v>0</v>
      </c>
    </row>
    <row r="582" spans="1:15" s="10" customFormat="1" ht="27.75" customHeight="1" x14ac:dyDescent="0.15">
      <c r="A582" s="116"/>
      <c r="B582" s="304"/>
      <c r="C582" s="308"/>
      <c r="D582" s="307"/>
      <c r="E582" s="641" t="s">
        <v>218</v>
      </c>
      <c r="F582" s="641"/>
      <c r="G582" s="641"/>
      <c r="H582" s="404"/>
      <c r="I582" s="363">
        <f>SUBTOTAL(9,I583:I587)</f>
        <v>106300</v>
      </c>
      <c r="J582" s="66">
        <f>SUBTOTAL(9,J583:J587)</f>
        <v>106300</v>
      </c>
      <c r="K582" s="106">
        <f t="shared" si="38"/>
        <v>0</v>
      </c>
    </row>
    <row r="583" spans="1:15" s="10" customFormat="1" ht="27.75" customHeight="1" x14ac:dyDescent="0.15">
      <c r="A583" s="116"/>
      <c r="B583" s="304"/>
      <c r="C583" s="308"/>
      <c r="D583" s="308"/>
      <c r="E583" s="307"/>
      <c r="F583" s="688" t="s">
        <v>204</v>
      </c>
      <c r="G583" s="688"/>
      <c r="H583" s="413"/>
      <c r="I583" s="373">
        <f>SUBTOTAL(9,I584:I586)</f>
        <v>106300</v>
      </c>
      <c r="J583" s="57">
        <f>SUBTOTAL(9,J584:J586)</f>
        <v>106300</v>
      </c>
      <c r="K583" s="61">
        <f t="shared" si="38"/>
        <v>0</v>
      </c>
    </row>
    <row r="584" spans="1:15" ht="27.75" customHeight="1" x14ac:dyDescent="0.15">
      <c r="A584" s="116"/>
      <c r="B584" s="304"/>
      <c r="C584" s="308"/>
      <c r="D584" s="308"/>
      <c r="E584" s="308"/>
      <c r="F584" s="59"/>
      <c r="G584" s="70" t="s">
        <v>258</v>
      </c>
      <c r="H584" s="264" t="s">
        <v>744</v>
      </c>
      <c r="I584" s="371">
        <v>27444</v>
      </c>
      <c r="J584" s="71">
        <v>27444</v>
      </c>
      <c r="K584" s="74">
        <f t="shared" si="38"/>
        <v>0</v>
      </c>
    </row>
    <row r="585" spans="1:15" ht="27.75" customHeight="1" x14ac:dyDescent="0.15">
      <c r="A585" s="116"/>
      <c r="B585" s="304"/>
      <c r="C585" s="308"/>
      <c r="D585" s="308"/>
      <c r="E585" s="308"/>
      <c r="F585" s="59"/>
      <c r="G585" s="73" t="s">
        <v>259</v>
      </c>
      <c r="H585" s="265" t="s">
        <v>745</v>
      </c>
      <c r="I585" s="370">
        <v>856</v>
      </c>
      <c r="J585" s="72">
        <v>856</v>
      </c>
      <c r="K585" s="72">
        <f t="shared" si="38"/>
        <v>0</v>
      </c>
    </row>
    <row r="586" spans="1:15" ht="27.75" customHeight="1" x14ac:dyDescent="0.15">
      <c r="A586" s="113"/>
      <c r="B586" s="65"/>
      <c r="C586" s="134"/>
      <c r="D586" s="134"/>
      <c r="E586" s="134"/>
      <c r="F586" s="59"/>
      <c r="G586" s="299" t="s">
        <v>260</v>
      </c>
      <c r="H586" s="422" t="s">
        <v>746</v>
      </c>
      <c r="I586" s="365">
        <v>78000</v>
      </c>
      <c r="J586" s="69">
        <v>78000</v>
      </c>
      <c r="K586" s="75">
        <f t="shared" si="38"/>
        <v>0</v>
      </c>
    </row>
    <row r="587" spans="1:15" s="10" customFormat="1" ht="27.75" customHeight="1" x14ac:dyDescent="0.15">
      <c r="A587" s="116"/>
      <c r="B587" s="304"/>
      <c r="C587" s="308"/>
      <c r="D587" s="308"/>
      <c r="E587" s="641" t="s">
        <v>176</v>
      </c>
      <c r="F587" s="641"/>
      <c r="G587" s="641"/>
      <c r="H587" s="404"/>
      <c r="I587" s="363">
        <f>SUBTOTAL(9,I588:I591)</f>
        <v>16240</v>
      </c>
      <c r="J587" s="66">
        <f>SUBTOTAL(9,J588:J591)</f>
        <v>16240</v>
      </c>
      <c r="K587" s="106">
        <f t="shared" si="38"/>
        <v>0</v>
      </c>
    </row>
    <row r="588" spans="1:15" s="10" customFormat="1" ht="27.75" customHeight="1" x14ac:dyDescent="0.15">
      <c r="A588" s="249"/>
      <c r="B588" s="304"/>
      <c r="C588" s="304"/>
      <c r="D588" s="304"/>
      <c r="E588" s="307"/>
      <c r="F588" s="688" t="s">
        <v>217</v>
      </c>
      <c r="G588" s="688"/>
      <c r="H588" s="413"/>
      <c r="I588" s="373">
        <f>SUBTOTAL(9,I589:I591)</f>
        <v>16240</v>
      </c>
      <c r="J588" s="57">
        <f>SUBTOTAL(9,J589:J591)</f>
        <v>16240</v>
      </c>
      <c r="K588" s="58">
        <f t="shared" si="38"/>
        <v>0</v>
      </c>
    </row>
    <row r="589" spans="1:15" s="10" customFormat="1" ht="27.75" customHeight="1" x14ac:dyDescent="0.15">
      <c r="A589" s="105"/>
      <c r="B589" s="65"/>
      <c r="C589" s="65"/>
      <c r="D589" s="134"/>
      <c r="E589" s="65"/>
      <c r="F589" s="59"/>
      <c r="G589" s="308" t="s">
        <v>419</v>
      </c>
      <c r="H589" s="258" t="s">
        <v>901</v>
      </c>
      <c r="I589" s="381">
        <v>220</v>
      </c>
      <c r="J589" s="60">
        <v>220</v>
      </c>
      <c r="K589" s="61">
        <f t="shared" si="38"/>
        <v>0</v>
      </c>
    </row>
    <row r="590" spans="1:15" s="10" customFormat="1" ht="27.75" customHeight="1" x14ac:dyDescent="0.15">
      <c r="A590" s="105"/>
      <c r="B590" s="65"/>
      <c r="C590" s="65"/>
      <c r="D590" s="65"/>
      <c r="E590" s="134"/>
      <c r="F590" s="59"/>
      <c r="G590" s="308" t="s">
        <v>396</v>
      </c>
      <c r="H590" s="258" t="s">
        <v>397</v>
      </c>
      <c r="I590" s="381">
        <v>15600</v>
      </c>
      <c r="J590" s="60">
        <v>15600</v>
      </c>
      <c r="K590" s="61">
        <f t="shared" si="38"/>
        <v>0</v>
      </c>
    </row>
    <row r="591" spans="1:15" s="10" customFormat="1" ht="27.75" customHeight="1" x14ac:dyDescent="0.15">
      <c r="A591" s="113"/>
      <c r="B591" s="65"/>
      <c r="C591" s="134"/>
      <c r="D591" s="134"/>
      <c r="E591" s="134"/>
      <c r="F591" s="59"/>
      <c r="G591" s="308" t="s">
        <v>398</v>
      </c>
      <c r="H591" s="414" t="s">
        <v>32</v>
      </c>
      <c r="I591" s="381">
        <v>420</v>
      </c>
      <c r="J591" s="60">
        <v>420</v>
      </c>
      <c r="K591" s="62">
        <f t="shared" ref="K591:K622" si="39">SUM(I591-J591)</f>
        <v>0</v>
      </c>
    </row>
    <row r="592" spans="1:15" ht="30" customHeight="1" x14ac:dyDescent="0.15">
      <c r="A592" s="116"/>
      <c r="B592" s="304"/>
      <c r="C592" s="674" t="s">
        <v>156</v>
      </c>
      <c r="D592" s="674"/>
      <c r="E592" s="674"/>
      <c r="F592" s="674"/>
      <c r="G592" s="674"/>
      <c r="H592" s="416"/>
      <c r="I592" s="375">
        <f>SUBTOTAL(9,I593:I622)</f>
        <v>388752</v>
      </c>
      <c r="J592" s="78">
        <f>SUBTOTAL(9,J593:J622)</f>
        <v>377486</v>
      </c>
      <c r="K592" s="79">
        <f t="shared" si="39"/>
        <v>11266</v>
      </c>
    </row>
    <row r="593" spans="1:11" ht="36" customHeight="1" x14ac:dyDescent="0.15">
      <c r="A593" s="116"/>
      <c r="B593" s="304"/>
      <c r="C593" s="308"/>
      <c r="D593" s="657" t="s">
        <v>542</v>
      </c>
      <c r="E593" s="657"/>
      <c r="F593" s="657"/>
      <c r="G593" s="657"/>
      <c r="H593" s="489" t="s">
        <v>747</v>
      </c>
      <c r="I593" s="383">
        <f>SUBTOTAL(9,I594:I607)</f>
        <v>194376</v>
      </c>
      <c r="J593" s="63">
        <f>SUBTOTAL(9,J594:J607)</f>
        <v>188743</v>
      </c>
      <c r="K593" s="64">
        <f t="shared" si="39"/>
        <v>5633</v>
      </c>
    </row>
    <row r="594" spans="1:11" ht="27.75" customHeight="1" x14ac:dyDescent="0.15">
      <c r="A594" s="116"/>
      <c r="B594" s="304"/>
      <c r="C594" s="308"/>
      <c r="D594" s="307"/>
      <c r="E594" s="641" t="s">
        <v>218</v>
      </c>
      <c r="F594" s="641"/>
      <c r="G594" s="641"/>
      <c r="H594" s="404"/>
      <c r="I594" s="363">
        <f>SUBTOTAL(9,I595:I604)</f>
        <v>193392</v>
      </c>
      <c r="J594" s="66">
        <f>SUBTOTAL(9,J595:J604)</f>
        <v>187759</v>
      </c>
      <c r="K594" s="106">
        <f t="shared" si="39"/>
        <v>5633</v>
      </c>
    </row>
    <row r="595" spans="1:11" ht="27.75" customHeight="1" x14ac:dyDescent="0.15">
      <c r="A595" s="116"/>
      <c r="B595" s="304"/>
      <c r="C595" s="308"/>
      <c r="D595" s="308"/>
      <c r="E595" s="307"/>
      <c r="F595" s="688" t="s">
        <v>219</v>
      </c>
      <c r="G595" s="688"/>
      <c r="H595" s="413"/>
      <c r="I595" s="373">
        <f>SUBTOTAL(9,I596:I604)</f>
        <v>193392</v>
      </c>
      <c r="J595" s="57">
        <f>SUBTOTAL(9,J596:J604)</f>
        <v>187759</v>
      </c>
      <c r="K595" s="58">
        <f t="shared" si="39"/>
        <v>5633</v>
      </c>
    </row>
    <row r="596" spans="1:11" ht="27.75" customHeight="1" x14ac:dyDescent="0.15">
      <c r="A596" s="313"/>
      <c r="B596" s="314"/>
      <c r="C596" s="133"/>
      <c r="D596" s="133"/>
      <c r="E596" s="133"/>
      <c r="F596" s="117"/>
      <c r="G596" s="552" t="s">
        <v>220</v>
      </c>
      <c r="H596" s="423"/>
      <c r="I596" s="374">
        <f>SUBTOTAL(9,I597:I597)</f>
        <v>162908</v>
      </c>
      <c r="J596" s="119">
        <f>SUBTOTAL(9,J597:J597)</f>
        <v>158120</v>
      </c>
      <c r="K596" s="62">
        <f t="shared" si="39"/>
        <v>4788</v>
      </c>
    </row>
    <row r="597" spans="1:11" ht="27.75" customHeight="1" x14ac:dyDescent="0.15">
      <c r="A597" s="113"/>
      <c r="B597" s="65"/>
      <c r="C597" s="134"/>
      <c r="D597" s="134"/>
      <c r="E597" s="134"/>
      <c r="F597" s="59"/>
      <c r="G597" s="308" t="s">
        <v>221</v>
      </c>
      <c r="H597" s="250" t="s">
        <v>923</v>
      </c>
      <c r="I597" s="381">
        <v>162908</v>
      </c>
      <c r="J597" s="60">
        <v>158120</v>
      </c>
      <c r="K597" s="61">
        <f t="shared" si="39"/>
        <v>4788</v>
      </c>
    </row>
    <row r="598" spans="1:11" ht="27.75" customHeight="1" x14ac:dyDescent="0.15">
      <c r="A598" s="113"/>
      <c r="B598" s="65"/>
      <c r="C598" s="134"/>
      <c r="D598" s="65"/>
      <c r="E598" s="65"/>
      <c r="F598" s="59"/>
      <c r="G598" s="308" t="s">
        <v>222</v>
      </c>
      <c r="H598" s="250" t="s">
        <v>924</v>
      </c>
      <c r="I598" s="381">
        <v>13576</v>
      </c>
      <c r="J598" s="60">
        <v>13177</v>
      </c>
      <c r="K598" s="61">
        <f t="shared" si="39"/>
        <v>399</v>
      </c>
    </row>
    <row r="599" spans="1:11" ht="27.75" customHeight="1" x14ac:dyDescent="0.15">
      <c r="A599" s="105"/>
      <c r="B599" s="65"/>
      <c r="C599" s="65"/>
      <c r="D599" s="134"/>
      <c r="E599" s="134"/>
      <c r="F599" s="59"/>
      <c r="G599" s="308" t="s">
        <v>223</v>
      </c>
      <c r="H599" s="250"/>
      <c r="I599" s="381">
        <f>SUBTOTAL(9,I600:I604)</f>
        <v>16908</v>
      </c>
      <c r="J599" s="60">
        <f>SUBTOTAL(9,J600:J604)</f>
        <v>16462</v>
      </c>
      <c r="K599" s="61">
        <f t="shared" si="39"/>
        <v>446</v>
      </c>
    </row>
    <row r="600" spans="1:11" ht="27.75" customHeight="1" x14ac:dyDescent="0.15">
      <c r="A600" s="105"/>
      <c r="B600" s="65"/>
      <c r="C600" s="134"/>
      <c r="D600" s="65"/>
      <c r="E600" s="134"/>
      <c r="F600" s="59"/>
      <c r="G600" s="308" t="s">
        <v>224</v>
      </c>
      <c r="H600" s="250" t="s">
        <v>925</v>
      </c>
      <c r="I600" s="381">
        <v>7331</v>
      </c>
      <c r="J600" s="60">
        <v>7116</v>
      </c>
      <c r="K600" s="61">
        <f t="shared" si="39"/>
        <v>215</v>
      </c>
    </row>
    <row r="601" spans="1:11" ht="27.75" customHeight="1" x14ac:dyDescent="0.15">
      <c r="A601" s="113"/>
      <c r="B601" s="65"/>
      <c r="C601" s="65"/>
      <c r="D601" s="134"/>
      <c r="E601" s="65"/>
      <c r="F601" s="59"/>
      <c r="G601" s="308" t="s">
        <v>225</v>
      </c>
      <c r="H601" s="250" t="s">
        <v>926</v>
      </c>
      <c r="I601" s="60">
        <v>5775</v>
      </c>
      <c r="J601" s="60">
        <v>5606</v>
      </c>
      <c r="K601" s="61">
        <f t="shared" si="39"/>
        <v>169</v>
      </c>
    </row>
    <row r="602" spans="1:11" ht="27.75" customHeight="1" x14ac:dyDescent="0.15">
      <c r="A602" s="113"/>
      <c r="B602" s="65"/>
      <c r="C602" s="134"/>
      <c r="D602" s="134"/>
      <c r="E602" s="134"/>
      <c r="F602" s="59"/>
      <c r="G602" s="308" t="s">
        <v>226</v>
      </c>
      <c r="H602" s="258" t="s">
        <v>929</v>
      </c>
      <c r="I602" s="381">
        <v>748</v>
      </c>
      <c r="J602" s="60">
        <v>726</v>
      </c>
      <c r="K602" s="61">
        <f t="shared" si="39"/>
        <v>22</v>
      </c>
    </row>
    <row r="603" spans="1:11" ht="27.75" customHeight="1" x14ac:dyDescent="0.15">
      <c r="A603" s="113"/>
      <c r="B603" s="65"/>
      <c r="C603" s="134"/>
      <c r="D603" s="134"/>
      <c r="E603" s="134"/>
      <c r="F603" s="59"/>
      <c r="G603" s="308" t="s">
        <v>227</v>
      </c>
      <c r="H603" s="250" t="s">
        <v>927</v>
      </c>
      <c r="I603" s="381">
        <v>1873</v>
      </c>
      <c r="J603" s="60">
        <v>1819</v>
      </c>
      <c r="K603" s="61">
        <f t="shared" si="39"/>
        <v>54</v>
      </c>
    </row>
    <row r="604" spans="1:11" ht="27.75" customHeight="1" x14ac:dyDescent="0.15">
      <c r="A604" s="113"/>
      <c r="B604" s="65"/>
      <c r="C604" s="134"/>
      <c r="D604" s="134"/>
      <c r="E604" s="134"/>
      <c r="F604" s="59"/>
      <c r="G604" s="308" t="s">
        <v>228</v>
      </c>
      <c r="H604" s="250" t="s">
        <v>928</v>
      </c>
      <c r="I604" s="381">
        <v>1181</v>
      </c>
      <c r="J604" s="60">
        <v>1195</v>
      </c>
      <c r="K604" s="62">
        <f t="shared" si="39"/>
        <v>-14</v>
      </c>
    </row>
    <row r="605" spans="1:11" ht="27.75" customHeight="1" x14ac:dyDescent="0.15">
      <c r="A605" s="116"/>
      <c r="B605" s="304"/>
      <c r="C605" s="308"/>
      <c r="D605" s="308"/>
      <c r="E605" s="641" t="s">
        <v>229</v>
      </c>
      <c r="F605" s="641"/>
      <c r="G605" s="641"/>
      <c r="H605" s="404"/>
      <c r="I605" s="363">
        <f>SUBTOTAL(9,I606:I607)</f>
        <v>984</v>
      </c>
      <c r="J605" s="66">
        <f>SUBTOTAL(9,J606:J607)</f>
        <v>984</v>
      </c>
      <c r="K605" s="67">
        <f t="shared" si="39"/>
        <v>0</v>
      </c>
    </row>
    <row r="606" spans="1:11" ht="27.75" customHeight="1" x14ac:dyDescent="0.15">
      <c r="A606" s="116"/>
      <c r="B606" s="304"/>
      <c r="C606" s="308"/>
      <c r="D606" s="308"/>
      <c r="E606" s="308"/>
      <c r="F606" s="658" t="s">
        <v>230</v>
      </c>
      <c r="G606" s="658"/>
      <c r="H606" s="250"/>
      <c r="I606" s="381">
        <f>SUBTOTAL(9,I607:I607)</f>
        <v>984</v>
      </c>
      <c r="J606" s="60">
        <f>SUBTOTAL(9,J607:J607)</f>
        <v>984</v>
      </c>
      <c r="K606" s="61">
        <f t="shared" si="39"/>
        <v>0</v>
      </c>
    </row>
    <row r="607" spans="1:11" ht="27.75" customHeight="1" x14ac:dyDescent="0.15">
      <c r="A607" s="113"/>
      <c r="B607" s="65"/>
      <c r="C607" s="134"/>
      <c r="D607" s="134"/>
      <c r="E607" s="134"/>
      <c r="F607" s="59"/>
      <c r="G607" s="308" t="s">
        <v>538</v>
      </c>
      <c r="H607" s="258" t="s">
        <v>392</v>
      </c>
      <c r="I607" s="381">
        <v>984</v>
      </c>
      <c r="J607" s="60">
        <v>984</v>
      </c>
      <c r="K607" s="62">
        <f t="shared" si="39"/>
        <v>0</v>
      </c>
    </row>
    <row r="608" spans="1:11" ht="36" customHeight="1" x14ac:dyDescent="0.15">
      <c r="A608" s="116"/>
      <c r="B608" s="304"/>
      <c r="C608" s="308"/>
      <c r="D608" s="646" t="s">
        <v>231</v>
      </c>
      <c r="E608" s="647"/>
      <c r="F608" s="647"/>
      <c r="G608" s="648"/>
      <c r="H608" s="489" t="s">
        <v>747</v>
      </c>
      <c r="I608" s="383">
        <f>SUBTOTAL(9,I609:I622)</f>
        <v>194376</v>
      </c>
      <c r="J608" s="63">
        <f>SUBTOTAL(9,J609:J622)</f>
        <v>188743</v>
      </c>
      <c r="K608" s="64">
        <f t="shared" si="39"/>
        <v>5633</v>
      </c>
    </row>
    <row r="609" spans="1:11" ht="27.75" customHeight="1" x14ac:dyDescent="0.15">
      <c r="A609" s="116"/>
      <c r="B609" s="304"/>
      <c r="C609" s="308"/>
      <c r="D609" s="307"/>
      <c r="E609" s="641" t="s">
        <v>232</v>
      </c>
      <c r="F609" s="641"/>
      <c r="G609" s="641"/>
      <c r="H609" s="404"/>
      <c r="I609" s="363">
        <f>SUBTOTAL(9,I610:I619)</f>
        <v>193392</v>
      </c>
      <c r="J609" s="66">
        <f>SUBTOTAL(9,J610:J619)</f>
        <v>187759</v>
      </c>
      <c r="K609" s="106">
        <f t="shared" si="39"/>
        <v>5633</v>
      </c>
    </row>
    <row r="610" spans="1:11" ht="27.75" customHeight="1" x14ac:dyDescent="0.15">
      <c r="A610" s="116"/>
      <c r="B610" s="304"/>
      <c r="C610" s="308"/>
      <c r="D610" s="308"/>
      <c r="E610" s="307"/>
      <c r="F610" s="688" t="s">
        <v>219</v>
      </c>
      <c r="G610" s="688"/>
      <c r="H610" s="413"/>
      <c r="I610" s="373">
        <f>SUBTOTAL(9,I611:I619)</f>
        <v>193392</v>
      </c>
      <c r="J610" s="57">
        <f>SUBTOTAL(9,J611:J619)</f>
        <v>187759</v>
      </c>
      <c r="K610" s="61">
        <f t="shared" si="39"/>
        <v>5633</v>
      </c>
    </row>
    <row r="611" spans="1:11" ht="27.75" customHeight="1" x14ac:dyDescent="0.15">
      <c r="A611" s="113"/>
      <c r="B611" s="65"/>
      <c r="C611" s="134"/>
      <c r="D611" s="134"/>
      <c r="E611" s="134"/>
      <c r="F611" s="59"/>
      <c r="G611" s="306" t="s">
        <v>220</v>
      </c>
      <c r="H611" s="250"/>
      <c r="I611" s="381">
        <f>SUBTOTAL(9,I612:I612)</f>
        <v>162908</v>
      </c>
      <c r="J611" s="60">
        <f>SUBTOTAL(9,J612:J612)</f>
        <v>158120</v>
      </c>
      <c r="K611" s="61">
        <f t="shared" si="39"/>
        <v>4788</v>
      </c>
    </row>
    <row r="612" spans="1:11" ht="27.75" customHeight="1" x14ac:dyDescent="0.15">
      <c r="A612" s="113"/>
      <c r="B612" s="65"/>
      <c r="C612" s="134"/>
      <c r="D612" s="134"/>
      <c r="E612" s="134"/>
      <c r="F612" s="59"/>
      <c r="G612" s="308" t="s">
        <v>221</v>
      </c>
      <c r="H612" s="250" t="s">
        <v>923</v>
      </c>
      <c r="I612" s="381">
        <v>162908</v>
      </c>
      <c r="J612" s="60">
        <v>158120</v>
      </c>
      <c r="K612" s="61">
        <f t="shared" si="39"/>
        <v>4788</v>
      </c>
    </row>
    <row r="613" spans="1:11" ht="27.75" customHeight="1" x14ac:dyDescent="0.15">
      <c r="A613" s="105"/>
      <c r="B613" s="65"/>
      <c r="C613" s="65"/>
      <c r="D613" s="65"/>
      <c r="E613" s="65"/>
      <c r="F613" s="59"/>
      <c r="G613" s="308" t="s">
        <v>222</v>
      </c>
      <c r="H613" s="250" t="s">
        <v>924</v>
      </c>
      <c r="I613" s="381">
        <v>13576</v>
      </c>
      <c r="J613" s="60">
        <v>13177</v>
      </c>
      <c r="K613" s="61">
        <f t="shared" si="39"/>
        <v>399</v>
      </c>
    </row>
    <row r="614" spans="1:11" ht="27.75" customHeight="1" x14ac:dyDescent="0.15">
      <c r="A614" s="105"/>
      <c r="B614" s="65"/>
      <c r="C614" s="134"/>
      <c r="D614" s="65"/>
      <c r="E614" s="65"/>
      <c r="F614" s="59"/>
      <c r="G614" s="308" t="s">
        <v>223</v>
      </c>
      <c r="H614" s="250"/>
      <c r="I614" s="381">
        <f>SUBTOTAL(9,I615:I619)</f>
        <v>16908</v>
      </c>
      <c r="J614" s="60">
        <f>SUBTOTAL(9,J615:J619)</f>
        <v>16462</v>
      </c>
      <c r="K614" s="61">
        <f t="shared" si="39"/>
        <v>446</v>
      </c>
    </row>
    <row r="615" spans="1:11" ht="27.75" customHeight="1" x14ac:dyDescent="0.15">
      <c r="A615" s="113"/>
      <c r="B615" s="65"/>
      <c r="C615" s="134"/>
      <c r="D615" s="134"/>
      <c r="E615" s="65"/>
      <c r="F615" s="59"/>
      <c r="G615" s="308" t="s">
        <v>224</v>
      </c>
      <c r="H615" s="250" t="s">
        <v>925</v>
      </c>
      <c r="I615" s="381">
        <v>7331</v>
      </c>
      <c r="J615" s="60">
        <v>7116</v>
      </c>
      <c r="K615" s="61">
        <f t="shared" si="39"/>
        <v>215</v>
      </c>
    </row>
    <row r="616" spans="1:11" ht="27.75" customHeight="1" x14ac:dyDescent="0.15">
      <c r="A616" s="105"/>
      <c r="B616" s="65"/>
      <c r="C616" s="65"/>
      <c r="D616" s="65"/>
      <c r="E616" s="134"/>
      <c r="F616" s="59"/>
      <c r="G616" s="308" t="s">
        <v>225</v>
      </c>
      <c r="H616" s="250" t="s">
        <v>926</v>
      </c>
      <c r="I616" s="381">
        <v>5775</v>
      </c>
      <c r="J616" s="60">
        <v>5606</v>
      </c>
      <c r="K616" s="61">
        <f t="shared" si="39"/>
        <v>169</v>
      </c>
    </row>
    <row r="617" spans="1:11" ht="27.75" customHeight="1" x14ac:dyDescent="0.15">
      <c r="A617" s="113"/>
      <c r="B617" s="65"/>
      <c r="C617" s="134"/>
      <c r="D617" s="134"/>
      <c r="E617" s="134"/>
      <c r="F617" s="59"/>
      <c r="G617" s="308" t="s">
        <v>226</v>
      </c>
      <c r="H617" s="258" t="s">
        <v>929</v>
      </c>
      <c r="I617" s="381">
        <v>748</v>
      </c>
      <c r="J617" s="60">
        <v>726</v>
      </c>
      <c r="K617" s="61">
        <f t="shared" si="39"/>
        <v>22</v>
      </c>
    </row>
    <row r="618" spans="1:11" ht="27.75" customHeight="1" x14ac:dyDescent="0.15">
      <c r="A618" s="113"/>
      <c r="B618" s="65"/>
      <c r="C618" s="134"/>
      <c r="D618" s="134"/>
      <c r="E618" s="134"/>
      <c r="F618" s="59"/>
      <c r="G618" s="308" t="s">
        <v>227</v>
      </c>
      <c r="H618" s="250" t="s">
        <v>927</v>
      </c>
      <c r="I618" s="381">
        <v>1873</v>
      </c>
      <c r="J618" s="60">
        <v>1819</v>
      </c>
      <c r="K618" s="61">
        <f t="shared" si="39"/>
        <v>54</v>
      </c>
    </row>
    <row r="619" spans="1:11" ht="27.75" customHeight="1" x14ac:dyDescent="0.15">
      <c r="A619" s="113"/>
      <c r="B619" s="65"/>
      <c r="C619" s="134"/>
      <c r="D619" s="134"/>
      <c r="E619" s="134"/>
      <c r="F619" s="59"/>
      <c r="G619" s="308" t="s">
        <v>228</v>
      </c>
      <c r="H619" s="250" t="s">
        <v>928</v>
      </c>
      <c r="I619" s="381">
        <v>1181</v>
      </c>
      <c r="J619" s="60">
        <v>1195</v>
      </c>
      <c r="K619" s="62">
        <f t="shared" si="39"/>
        <v>-14</v>
      </c>
    </row>
    <row r="620" spans="1:11" ht="27.75" customHeight="1" x14ac:dyDescent="0.15">
      <c r="A620" s="116"/>
      <c r="B620" s="304"/>
      <c r="C620" s="308"/>
      <c r="D620" s="308"/>
      <c r="E620" s="641" t="s">
        <v>229</v>
      </c>
      <c r="F620" s="641"/>
      <c r="G620" s="641"/>
      <c r="H620" s="404"/>
      <c r="I620" s="363">
        <f>SUBTOTAL(9,I621:I622)</f>
        <v>984</v>
      </c>
      <c r="J620" s="66">
        <f>SUBTOTAL(9,J621:J622)</f>
        <v>984</v>
      </c>
      <c r="K620" s="67">
        <f t="shared" si="39"/>
        <v>0</v>
      </c>
    </row>
    <row r="621" spans="1:11" ht="27.75" customHeight="1" x14ac:dyDescent="0.15">
      <c r="A621" s="116"/>
      <c r="B621" s="304"/>
      <c r="C621" s="308"/>
      <c r="D621" s="308"/>
      <c r="E621" s="307"/>
      <c r="F621" s="688" t="s">
        <v>230</v>
      </c>
      <c r="G621" s="688"/>
      <c r="H621" s="413"/>
      <c r="I621" s="373">
        <f>SUBTOTAL(9,I622:I622)</f>
        <v>984</v>
      </c>
      <c r="J621" s="57">
        <f>SUBTOTAL(9,J622:J622)</f>
        <v>984</v>
      </c>
      <c r="K621" s="58">
        <f t="shared" si="39"/>
        <v>0</v>
      </c>
    </row>
    <row r="622" spans="1:11" ht="27.75" customHeight="1" x14ac:dyDescent="0.15">
      <c r="A622" s="313"/>
      <c r="B622" s="314"/>
      <c r="C622" s="133"/>
      <c r="D622" s="133"/>
      <c r="E622" s="133"/>
      <c r="F622" s="117"/>
      <c r="G622" s="118" t="s">
        <v>538</v>
      </c>
      <c r="H622" s="414" t="s">
        <v>393</v>
      </c>
      <c r="I622" s="374">
        <v>984</v>
      </c>
      <c r="J622" s="119">
        <v>984</v>
      </c>
      <c r="K622" s="62">
        <f t="shared" si="39"/>
        <v>0</v>
      </c>
    </row>
    <row r="623" spans="1:11" ht="27.75" customHeight="1" x14ac:dyDescent="0.15">
      <c r="A623" s="234"/>
      <c r="B623" s="294"/>
      <c r="C623" s="689" t="s">
        <v>206</v>
      </c>
      <c r="D623" s="690"/>
      <c r="E623" s="690"/>
      <c r="F623" s="690"/>
      <c r="G623" s="691"/>
      <c r="H623" s="553"/>
      <c r="I623" s="554">
        <f>SUBTOTAL(9,I624:I628)</f>
        <v>14256</v>
      </c>
      <c r="J623" s="555">
        <f>SUBTOTAL(9,J624:J628)</f>
        <v>14256</v>
      </c>
      <c r="K623" s="124">
        <f t="shared" ref="K623:K655" si="40">SUM(I623-J623)</f>
        <v>0</v>
      </c>
    </row>
    <row r="624" spans="1:11" ht="27.75" customHeight="1" x14ac:dyDescent="0.15">
      <c r="A624" s="234"/>
      <c r="B624" s="294"/>
      <c r="C624" s="299"/>
      <c r="D624" s="669" t="s">
        <v>149</v>
      </c>
      <c r="E624" s="669"/>
      <c r="F624" s="669"/>
      <c r="G624" s="669"/>
      <c r="H624" s="477" t="s">
        <v>748</v>
      </c>
      <c r="I624" s="383">
        <f>SUBTOTAL(9,I625:I628)</f>
        <v>14256</v>
      </c>
      <c r="J624" s="63">
        <f>SUBTOTAL(9,J625:J628)</f>
        <v>14256</v>
      </c>
      <c r="K624" s="64">
        <f t="shared" si="40"/>
        <v>0</v>
      </c>
    </row>
    <row r="625" spans="1:11" ht="27.75" customHeight="1" x14ac:dyDescent="0.15">
      <c r="A625" s="251"/>
      <c r="B625" s="294"/>
      <c r="C625" s="294"/>
      <c r="D625" s="291"/>
      <c r="E625" s="641" t="s">
        <v>20</v>
      </c>
      <c r="F625" s="641"/>
      <c r="G625" s="641"/>
      <c r="H625" s="404"/>
      <c r="I625" s="363">
        <f>SUBTOTAL(9,I626:I628)</f>
        <v>14256</v>
      </c>
      <c r="J625" s="66">
        <f>SUBTOTAL(9,J626:J628)</f>
        <v>14256</v>
      </c>
      <c r="K625" s="106">
        <f t="shared" si="40"/>
        <v>0</v>
      </c>
    </row>
    <row r="626" spans="1:11" ht="27.75" customHeight="1" x14ac:dyDescent="0.15">
      <c r="A626" s="234"/>
      <c r="B626" s="294"/>
      <c r="C626" s="294"/>
      <c r="D626" s="294"/>
      <c r="E626" s="293"/>
      <c r="F626" s="642" t="s">
        <v>21</v>
      </c>
      <c r="G626" s="642"/>
      <c r="H626" s="247"/>
      <c r="I626" s="364">
        <f>SUBTOTAL(9,I627:I628)</f>
        <v>14256</v>
      </c>
      <c r="J626" s="82">
        <f>SUBTOTAL(9,J627:J628)</f>
        <v>14256</v>
      </c>
      <c r="K626" s="75">
        <f t="shared" si="40"/>
        <v>0</v>
      </c>
    </row>
    <row r="627" spans="1:11" ht="27.75" customHeight="1" x14ac:dyDescent="0.15">
      <c r="A627" s="81"/>
      <c r="B627" s="86"/>
      <c r="C627" s="225"/>
      <c r="D627" s="225"/>
      <c r="E627" s="225"/>
      <c r="F627" s="84"/>
      <c r="G627" s="299" t="s">
        <v>509</v>
      </c>
      <c r="H627" s="536" t="s">
        <v>394</v>
      </c>
      <c r="I627" s="69">
        <v>12000</v>
      </c>
      <c r="J627" s="69">
        <v>12000</v>
      </c>
      <c r="K627" s="75">
        <f t="shared" si="40"/>
        <v>0</v>
      </c>
    </row>
    <row r="628" spans="1:11" ht="27.75" customHeight="1" x14ac:dyDescent="0.15">
      <c r="A628" s="115"/>
      <c r="B628" s="86"/>
      <c r="C628" s="225"/>
      <c r="D628" s="225"/>
      <c r="E628" s="225"/>
      <c r="F628" s="84"/>
      <c r="G628" s="300" t="s">
        <v>510</v>
      </c>
      <c r="H628" s="424" t="s">
        <v>395</v>
      </c>
      <c r="I628" s="365">
        <v>2256</v>
      </c>
      <c r="J628" s="69">
        <v>2256</v>
      </c>
      <c r="K628" s="75">
        <f t="shared" si="40"/>
        <v>0</v>
      </c>
    </row>
    <row r="629" spans="1:11" ht="27.75" customHeight="1" x14ac:dyDescent="0.15">
      <c r="A629" s="116"/>
      <c r="B629" s="685" t="s">
        <v>40</v>
      </c>
      <c r="C629" s="686"/>
      <c r="D629" s="686"/>
      <c r="E629" s="686"/>
      <c r="F629" s="686"/>
      <c r="G629" s="686"/>
      <c r="H629" s="425"/>
      <c r="I629" s="382">
        <f>SUBTOTAL(9,I630:I707)</f>
        <v>452302</v>
      </c>
      <c r="J629" s="122">
        <f>SUBTOTAL(9,J630:J707)</f>
        <v>363682</v>
      </c>
      <c r="K629" s="188">
        <f t="shared" si="40"/>
        <v>88620</v>
      </c>
    </row>
    <row r="630" spans="1:11" ht="27.75" customHeight="1" x14ac:dyDescent="0.15">
      <c r="A630" s="234"/>
      <c r="B630" s="123"/>
      <c r="C630" s="674" t="s">
        <v>41</v>
      </c>
      <c r="D630" s="674"/>
      <c r="E630" s="674"/>
      <c r="F630" s="674"/>
      <c r="G630" s="674"/>
      <c r="H630" s="416"/>
      <c r="I630" s="375">
        <f>SUBTOTAL(9,I631:I674)</f>
        <v>353542</v>
      </c>
      <c r="J630" s="78">
        <f>SUBTOTAL(9,J631:J674)</f>
        <v>269133</v>
      </c>
      <c r="K630" s="124">
        <f t="shared" si="40"/>
        <v>84409</v>
      </c>
    </row>
    <row r="631" spans="1:11" ht="27.75" customHeight="1" x14ac:dyDescent="0.15">
      <c r="A631" s="234"/>
      <c r="B631" s="294"/>
      <c r="C631" s="299"/>
      <c r="D631" s="669" t="s">
        <v>42</v>
      </c>
      <c r="E631" s="669"/>
      <c r="F631" s="669"/>
      <c r="G631" s="669"/>
      <c r="H631" s="426"/>
      <c r="I631" s="383">
        <f>SUBTOTAL(9,I632:I674)</f>
        <v>353542</v>
      </c>
      <c r="J631" s="63">
        <f>SUBTOTAL(9,J632:J674)</f>
        <v>269133</v>
      </c>
      <c r="K631" s="125">
        <f t="shared" si="40"/>
        <v>84409</v>
      </c>
    </row>
    <row r="632" spans="1:11" ht="27.75" customHeight="1" x14ac:dyDescent="0.15">
      <c r="A632" s="234"/>
      <c r="B632" s="294"/>
      <c r="C632" s="299"/>
      <c r="D632" s="291"/>
      <c r="E632" s="641" t="s">
        <v>20</v>
      </c>
      <c r="F632" s="641"/>
      <c r="G632" s="641"/>
      <c r="H632" s="404"/>
      <c r="I632" s="363">
        <f>SUBTOTAL(9,I633:I634)</f>
        <v>1200</v>
      </c>
      <c r="J632" s="66">
        <f>SUBTOTAL(9,J633:J634)</f>
        <v>8280</v>
      </c>
      <c r="K632" s="106">
        <f t="shared" si="40"/>
        <v>-7080</v>
      </c>
    </row>
    <row r="633" spans="1:11" ht="27.75" customHeight="1" x14ac:dyDescent="0.15">
      <c r="A633" s="234"/>
      <c r="B633" s="294"/>
      <c r="C633" s="299"/>
      <c r="D633" s="299"/>
      <c r="E633" s="291"/>
      <c r="F633" s="642" t="s">
        <v>21</v>
      </c>
      <c r="G633" s="642"/>
      <c r="H633" s="247"/>
      <c r="I633" s="364">
        <f>SUBTOTAL(9,I634:I634)</f>
        <v>1200</v>
      </c>
      <c r="J633" s="82">
        <f>SUBTOTAL(9,J634:J634)</f>
        <v>8280</v>
      </c>
      <c r="K633" s="83">
        <f t="shared" si="40"/>
        <v>-7080</v>
      </c>
    </row>
    <row r="634" spans="1:11" ht="27.75" customHeight="1" x14ac:dyDescent="0.15">
      <c r="A634" s="115"/>
      <c r="B634" s="86"/>
      <c r="C634" s="225"/>
      <c r="D634" s="225"/>
      <c r="E634" s="225"/>
      <c r="F634" s="84"/>
      <c r="G634" s="299" t="s">
        <v>207</v>
      </c>
      <c r="H634" s="252" t="s">
        <v>810</v>
      </c>
      <c r="I634" s="365">
        <v>1200</v>
      </c>
      <c r="J634" s="69">
        <v>8280</v>
      </c>
      <c r="K634" s="107">
        <f t="shared" si="40"/>
        <v>-7080</v>
      </c>
    </row>
    <row r="635" spans="1:11" ht="27.75" customHeight="1" x14ac:dyDescent="0.15">
      <c r="A635" s="234"/>
      <c r="B635" s="294"/>
      <c r="C635" s="299"/>
      <c r="D635" s="299"/>
      <c r="E635" s="641" t="s">
        <v>43</v>
      </c>
      <c r="F635" s="641"/>
      <c r="G635" s="641"/>
      <c r="H635" s="404"/>
      <c r="I635" s="363">
        <f>SUBTOTAL(9,I636:I651)</f>
        <v>156543</v>
      </c>
      <c r="J635" s="66">
        <f>SUBTOTAL(9,J636:J651)</f>
        <v>79682</v>
      </c>
      <c r="K635" s="67">
        <f t="shared" si="40"/>
        <v>76861</v>
      </c>
    </row>
    <row r="636" spans="1:11" ht="27.75" customHeight="1" x14ac:dyDescent="0.15">
      <c r="A636" s="234"/>
      <c r="B636" s="294"/>
      <c r="C636" s="299"/>
      <c r="D636" s="299"/>
      <c r="E636" s="291"/>
      <c r="F636" s="642" t="s">
        <v>44</v>
      </c>
      <c r="G636" s="642"/>
      <c r="H636" s="247"/>
      <c r="I636" s="364">
        <f>SUBTOTAL(9,I637:I642)</f>
        <v>25123</v>
      </c>
      <c r="J636" s="82">
        <f>SUBTOTAL(9,J637:J642)</f>
        <v>19262</v>
      </c>
      <c r="K636" s="75">
        <f t="shared" si="40"/>
        <v>5861</v>
      </c>
    </row>
    <row r="637" spans="1:11" ht="27.75" customHeight="1" x14ac:dyDescent="0.15">
      <c r="A637" s="234"/>
      <c r="B637" s="294"/>
      <c r="C637" s="299"/>
      <c r="D637" s="308"/>
      <c r="E637" s="308"/>
      <c r="F637" s="305"/>
      <c r="G637" s="308" t="s">
        <v>511</v>
      </c>
      <c r="H637" s="258" t="s">
        <v>249</v>
      </c>
      <c r="I637" s="381">
        <v>2623</v>
      </c>
      <c r="J637" s="60">
        <v>3962</v>
      </c>
      <c r="K637" s="61">
        <f t="shared" si="40"/>
        <v>-1339</v>
      </c>
    </row>
    <row r="638" spans="1:11" ht="27.75" customHeight="1" x14ac:dyDescent="0.15">
      <c r="A638" s="234"/>
      <c r="B638" s="294"/>
      <c r="C638" s="299"/>
      <c r="D638" s="308"/>
      <c r="E638" s="308"/>
      <c r="F638" s="305"/>
      <c r="G638" s="308" t="s">
        <v>45</v>
      </c>
      <c r="H638" s="248" t="s">
        <v>811</v>
      </c>
      <c r="I638" s="381">
        <v>4800</v>
      </c>
      <c r="J638" s="60">
        <v>3600</v>
      </c>
      <c r="K638" s="61">
        <f t="shared" si="40"/>
        <v>1200</v>
      </c>
    </row>
    <row r="639" spans="1:11" ht="27.75" customHeight="1" x14ac:dyDescent="0.15">
      <c r="A639" s="251"/>
      <c r="B639" s="294"/>
      <c r="C639" s="294"/>
      <c r="D639" s="304"/>
      <c r="E639" s="304"/>
      <c r="F639" s="305"/>
      <c r="G639" s="308" t="s">
        <v>300</v>
      </c>
      <c r="H639" s="248" t="s">
        <v>812</v>
      </c>
      <c r="I639" s="381">
        <v>9000</v>
      </c>
      <c r="J639" s="60">
        <v>4000</v>
      </c>
      <c r="K639" s="61">
        <f t="shared" si="40"/>
        <v>5000</v>
      </c>
    </row>
    <row r="640" spans="1:11" ht="27.75" customHeight="1" x14ac:dyDescent="0.15">
      <c r="A640" s="251"/>
      <c r="B640" s="294"/>
      <c r="C640" s="294"/>
      <c r="D640" s="304"/>
      <c r="E640" s="308"/>
      <c r="F640" s="305"/>
      <c r="G640" s="308" t="s">
        <v>183</v>
      </c>
      <c r="H640" s="252" t="s">
        <v>813</v>
      </c>
      <c r="I640" s="381">
        <v>3500</v>
      </c>
      <c r="J640" s="60">
        <v>2500</v>
      </c>
      <c r="K640" s="61">
        <f t="shared" si="40"/>
        <v>1000</v>
      </c>
    </row>
    <row r="641" spans="1:11" ht="27.75" customHeight="1" x14ac:dyDescent="0.15">
      <c r="A641" s="251"/>
      <c r="B641" s="294"/>
      <c r="C641" s="299"/>
      <c r="D641" s="308"/>
      <c r="E641" s="308"/>
      <c r="F641" s="305"/>
      <c r="G641" s="308" t="s">
        <v>420</v>
      </c>
      <c r="H641" s="250"/>
      <c r="I641" s="381">
        <v>4000</v>
      </c>
      <c r="J641" s="60">
        <v>4000</v>
      </c>
      <c r="K641" s="61">
        <f t="shared" si="40"/>
        <v>0</v>
      </c>
    </row>
    <row r="642" spans="1:11" ht="27.75" customHeight="1" x14ac:dyDescent="0.15">
      <c r="A642" s="234"/>
      <c r="B642" s="294"/>
      <c r="C642" s="294"/>
      <c r="D642" s="304"/>
      <c r="E642" s="304"/>
      <c r="F642" s="305"/>
      <c r="G642" s="308" t="s">
        <v>539</v>
      </c>
      <c r="H642" s="250" t="s">
        <v>522</v>
      </c>
      <c r="I642" s="381">
        <v>1200</v>
      </c>
      <c r="J642" s="60">
        <v>1200</v>
      </c>
      <c r="K642" s="61">
        <f t="shared" si="40"/>
        <v>0</v>
      </c>
    </row>
    <row r="643" spans="1:11" ht="27.75" customHeight="1" x14ac:dyDescent="0.15">
      <c r="A643" s="234"/>
      <c r="B643" s="294"/>
      <c r="C643" s="299"/>
      <c r="D643" s="308"/>
      <c r="E643" s="308"/>
      <c r="F643" s="658" t="s">
        <v>46</v>
      </c>
      <c r="G643" s="658"/>
      <c r="H643" s="250"/>
      <c r="I643" s="381">
        <f>SUBTOTAL(9,I644:I646)</f>
        <v>2420</v>
      </c>
      <c r="J643" s="60">
        <f>SUBTOTAL(9,J644:J646)</f>
        <v>2420</v>
      </c>
      <c r="K643" s="61">
        <f t="shared" si="40"/>
        <v>0</v>
      </c>
    </row>
    <row r="644" spans="1:11" ht="27.75" customHeight="1" x14ac:dyDescent="0.15">
      <c r="A644" s="115"/>
      <c r="B644" s="86"/>
      <c r="C644" s="225"/>
      <c r="D644" s="134"/>
      <c r="E644" s="134"/>
      <c r="F644" s="59"/>
      <c r="G644" s="308" t="s">
        <v>47</v>
      </c>
      <c r="H644" s="250" t="s">
        <v>421</v>
      </c>
      <c r="I644" s="381">
        <v>720</v>
      </c>
      <c r="J644" s="60">
        <v>720</v>
      </c>
      <c r="K644" s="61">
        <f t="shared" si="40"/>
        <v>0</v>
      </c>
    </row>
    <row r="645" spans="1:11" ht="27.75" customHeight="1" x14ac:dyDescent="0.15">
      <c r="A645" s="115"/>
      <c r="B645" s="86"/>
      <c r="C645" s="225"/>
      <c r="D645" s="134"/>
      <c r="E645" s="134"/>
      <c r="F645" s="59"/>
      <c r="G645" s="308" t="s">
        <v>540</v>
      </c>
      <c r="H645" s="250" t="s">
        <v>650</v>
      </c>
      <c r="I645" s="381">
        <v>1000</v>
      </c>
      <c r="J645" s="60">
        <v>1000</v>
      </c>
      <c r="K645" s="61">
        <f t="shared" si="40"/>
        <v>0</v>
      </c>
    </row>
    <row r="646" spans="1:11" ht="27.75" customHeight="1" x14ac:dyDescent="0.15">
      <c r="A646" s="115"/>
      <c r="B646" s="86"/>
      <c r="C646" s="225"/>
      <c r="D646" s="134"/>
      <c r="E646" s="134"/>
      <c r="F646" s="59"/>
      <c r="G646" s="308" t="s">
        <v>299</v>
      </c>
      <c r="H646" s="250" t="s">
        <v>905</v>
      </c>
      <c r="I646" s="381">
        <v>700</v>
      </c>
      <c r="J646" s="60">
        <v>700</v>
      </c>
      <c r="K646" s="61">
        <f t="shared" si="40"/>
        <v>0</v>
      </c>
    </row>
    <row r="647" spans="1:11" ht="27.75" customHeight="1" x14ac:dyDescent="0.15">
      <c r="A647" s="234"/>
      <c r="B647" s="294"/>
      <c r="C647" s="299"/>
      <c r="D647" s="308"/>
      <c r="E647" s="308"/>
      <c r="F647" s="672" t="s">
        <v>39</v>
      </c>
      <c r="G647" s="687"/>
      <c r="H647" s="250"/>
      <c r="I647" s="381">
        <f>SUBTOTAL(9,I648:I652)</f>
        <v>132000</v>
      </c>
      <c r="J647" s="60">
        <f>SUBTOTAL(9,J648:J652)</f>
        <v>58000</v>
      </c>
      <c r="K647" s="61">
        <f t="shared" si="40"/>
        <v>74000</v>
      </c>
    </row>
    <row r="648" spans="1:11" ht="27.75" customHeight="1" x14ac:dyDescent="0.15">
      <c r="A648" s="551"/>
      <c r="B648" s="256"/>
      <c r="C648" s="246"/>
      <c r="D648" s="118"/>
      <c r="E648" s="317"/>
      <c r="F648" s="132"/>
      <c r="G648" s="118" t="s">
        <v>182</v>
      </c>
      <c r="H648" s="325" t="s">
        <v>814</v>
      </c>
      <c r="I648" s="374">
        <v>39000</v>
      </c>
      <c r="J648" s="119">
        <v>30000</v>
      </c>
      <c r="K648" s="62">
        <f t="shared" si="40"/>
        <v>9000</v>
      </c>
    </row>
    <row r="649" spans="1:11" ht="27.75" customHeight="1" x14ac:dyDescent="0.15">
      <c r="A649" s="234"/>
      <c r="B649" s="294"/>
      <c r="C649" s="299"/>
      <c r="D649" s="308"/>
      <c r="E649" s="308"/>
      <c r="F649" s="305"/>
      <c r="G649" s="308" t="s">
        <v>48</v>
      </c>
      <c r="H649" s="250" t="s">
        <v>917</v>
      </c>
      <c r="I649" s="381">
        <v>48000</v>
      </c>
      <c r="J649" s="60">
        <v>28000</v>
      </c>
      <c r="K649" s="61">
        <f t="shared" si="40"/>
        <v>20000</v>
      </c>
    </row>
    <row r="650" spans="1:11" ht="27.75" customHeight="1" x14ac:dyDescent="0.15">
      <c r="A650" s="234"/>
      <c r="B650" s="294"/>
      <c r="C650" s="299"/>
      <c r="D650" s="299"/>
      <c r="E650" s="299"/>
      <c r="F650" s="298"/>
      <c r="G650" s="308" t="s">
        <v>815</v>
      </c>
      <c r="H650" s="250" t="s">
        <v>912</v>
      </c>
      <c r="I650" s="365">
        <v>12000</v>
      </c>
      <c r="J650" s="69">
        <v>0</v>
      </c>
      <c r="K650" s="75">
        <f t="shared" ref="K650" si="41">SUM(I650-J650)</f>
        <v>12000</v>
      </c>
    </row>
    <row r="651" spans="1:11" ht="27.75" customHeight="1" x14ac:dyDescent="0.15">
      <c r="A651" s="234"/>
      <c r="B651" s="294"/>
      <c r="C651" s="299"/>
      <c r="D651" s="299"/>
      <c r="E651" s="299"/>
      <c r="F651" s="298"/>
      <c r="G651" s="308" t="s">
        <v>902</v>
      </c>
      <c r="H651" s="250" t="s">
        <v>906</v>
      </c>
      <c r="I651" s="365">
        <v>30000</v>
      </c>
      <c r="J651" s="69">
        <v>0</v>
      </c>
      <c r="K651" s="75">
        <f t="shared" si="40"/>
        <v>30000</v>
      </c>
    </row>
    <row r="652" spans="1:11" ht="27.75" customHeight="1" x14ac:dyDescent="0.15">
      <c r="A652" s="251"/>
      <c r="B652" s="294"/>
      <c r="C652" s="294"/>
      <c r="D652" s="294"/>
      <c r="E652" s="246"/>
      <c r="F652" s="245"/>
      <c r="G652" s="118" t="s">
        <v>816</v>
      </c>
      <c r="H652" s="423" t="s">
        <v>913</v>
      </c>
      <c r="I652" s="366">
        <v>3000</v>
      </c>
      <c r="J652" s="108">
        <v>0</v>
      </c>
      <c r="K652" s="107">
        <f t="shared" si="40"/>
        <v>3000</v>
      </c>
    </row>
    <row r="653" spans="1:11" ht="27.75" customHeight="1" x14ac:dyDescent="0.15">
      <c r="A653" s="234"/>
      <c r="B653" s="294"/>
      <c r="C653" s="299"/>
      <c r="D653" s="299"/>
      <c r="E653" s="692" t="s">
        <v>817</v>
      </c>
      <c r="F653" s="692"/>
      <c r="G653" s="692"/>
      <c r="H653" s="404"/>
      <c r="I653" s="363">
        <f>SUBTOTAL(9,I654:I655)</f>
        <v>1500</v>
      </c>
      <c r="J653" s="66">
        <f>SUBTOTAL(9,J654:J655)</f>
        <v>0</v>
      </c>
      <c r="K653" s="106">
        <f t="shared" si="40"/>
        <v>1500</v>
      </c>
    </row>
    <row r="654" spans="1:11" ht="27.75" customHeight="1" x14ac:dyDescent="0.15">
      <c r="A654" s="234"/>
      <c r="B654" s="294"/>
      <c r="C654" s="299"/>
      <c r="D654" s="299"/>
      <c r="E654" s="291"/>
      <c r="F654" s="693" t="s">
        <v>7</v>
      </c>
      <c r="G654" s="693"/>
      <c r="H654" s="247"/>
      <c r="I654" s="364">
        <f>SUBTOTAL(9,I655:I655)</f>
        <v>1500</v>
      </c>
      <c r="J654" s="82">
        <v>0</v>
      </c>
      <c r="K654" s="83">
        <f t="shared" si="40"/>
        <v>1500</v>
      </c>
    </row>
    <row r="655" spans="1:11" ht="27.75" customHeight="1" x14ac:dyDescent="0.15">
      <c r="A655" s="234"/>
      <c r="B655" s="294"/>
      <c r="C655" s="299"/>
      <c r="D655" s="299"/>
      <c r="E655" s="299"/>
      <c r="F655" s="162"/>
      <c r="G655" s="163" t="s">
        <v>528</v>
      </c>
      <c r="H655" s="248"/>
      <c r="I655" s="365">
        <v>1500</v>
      </c>
      <c r="J655" s="69">
        <v>0</v>
      </c>
      <c r="K655" s="75">
        <f t="shared" si="40"/>
        <v>1500</v>
      </c>
    </row>
    <row r="656" spans="1:11" ht="27.75" customHeight="1" x14ac:dyDescent="0.15">
      <c r="A656" s="234"/>
      <c r="B656" s="294"/>
      <c r="C656" s="299"/>
      <c r="D656" s="299"/>
      <c r="E656" s="643" t="s">
        <v>49</v>
      </c>
      <c r="F656" s="644"/>
      <c r="G656" s="644"/>
      <c r="H656" s="404"/>
      <c r="I656" s="363">
        <f>SUBTOTAL(9,I657:I663)</f>
        <v>42000</v>
      </c>
      <c r="J656" s="66">
        <f>SUBTOTAL(9,J657:J663)</f>
        <v>28000</v>
      </c>
      <c r="K656" s="106">
        <f t="shared" ref="K656:K668" si="42">SUM(I656-J656)</f>
        <v>14000</v>
      </c>
    </row>
    <row r="657" spans="1:15" ht="27.75" customHeight="1" x14ac:dyDescent="0.15">
      <c r="A657" s="234"/>
      <c r="B657" s="294"/>
      <c r="C657" s="299"/>
      <c r="D657" s="299"/>
      <c r="E657" s="291"/>
      <c r="F657" s="659" t="s">
        <v>208</v>
      </c>
      <c r="G657" s="660"/>
      <c r="H657" s="247"/>
      <c r="I657" s="364">
        <f>SUBTOTAL(9,I658:I658)</f>
        <v>16000</v>
      </c>
      <c r="J657" s="82">
        <f>SUBTOTAL(9,J658:J658)</f>
        <v>10000</v>
      </c>
      <c r="K657" s="83">
        <f t="shared" si="42"/>
        <v>6000</v>
      </c>
    </row>
    <row r="658" spans="1:15" ht="27.75" customHeight="1" x14ac:dyDescent="0.15">
      <c r="A658" s="234"/>
      <c r="B658" s="294"/>
      <c r="C658" s="299"/>
      <c r="D658" s="299"/>
      <c r="E658" s="299"/>
      <c r="F658" s="298"/>
      <c r="G658" s="308" t="s">
        <v>512</v>
      </c>
      <c r="H658" s="258" t="s">
        <v>32</v>
      </c>
      <c r="I658" s="365">
        <v>16000</v>
      </c>
      <c r="J658" s="69">
        <v>10000</v>
      </c>
      <c r="K658" s="75">
        <f t="shared" si="42"/>
        <v>6000</v>
      </c>
    </row>
    <row r="659" spans="1:15" ht="27.75" customHeight="1" x14ac:dyDescent="0.15">
      <c r="A659" s="234"/>
      <c r="B659" s="294"/>
      <c r="C659" s="299"/>
      <c r="D659" s="299"/>
      <c r="E659" s="299"/>
      <c r="F659" s="649" t="s">
        <v>50</v>
      </c>
      <c r="G659" s="650"/>
      <c r="H659" s="252"/>
      <c r="I659" s="365">
        <f>SUBTOTAL(9,I660:I663)</f>
        <v>26000</v>
      </c>
      <c r="J659" s="69">
        <f>SUBTOTAL(9,J660:J663)</f>
        <v>18000</v>
      </c>
      <c r="K659" s="75">
        <f t="shared" si="42"/>
        <v>8000</v>
      </c>
    </row>
    <row r="660" spans="1:15" ht="27.75" customHeight="1" x14ac:dyDescent="0.15">
      <c r="A660" s="234"/>
      <c r="B660" s="294"/>
      <c r="C660" s="299"/>
      <c r="D660" s="299"/>
      <c r="E660" s="299"/>
      <c r="F660" s="298"/>
      <c r="G660" s="299" t="s">
        <v>423</v>
      </c>
      <c r="H660" s="252"/>
      <c r="I660" s="365">
        <v>5000</v>
      </c>
      <c r="J660" s="69">
        <v>5000</v>
      </c>
      <c r="K660" s="75">
        <f t="shared" si="42"/>
        <v>0</v>
      </c>
    </row>
    <row r="661" spans="1:15" ht="27.75" customHeight="1" x14ac:dyDescent="0.15">
      <c r="A661" s="234"/>
      <c r="B661" s="600"/>
      <c r="C661" s="602"/>
      <c r="D661" s="602"/>
      <c r="E661" s="602"/>
      <c r="F661" s="601"/>
      <c r="G661" s="602" t="s">
        <v>422</v>
      </c>
      <c r="H661" s="252"/>
      <c r="I661" s="365">
        <v>3000</v>
      </c>
      <c r="J661" s="69">
        <v>3000</v>
      </c>
      <c r="K661" s="75">
        <f t="shared" ref="K661" si="43">SUM(I661-J661)</f>
        <v>0</v>
      </c>
    </row>
    <row r="662" spans="1:15" ht="27.75" customHeight="1" x14ac:dyDescent="0.15">
      <c r="A662" s="234"/>
      <c r="B662" s="294"/>
      <c r="C662" s="299"/>
      <c r="D662" s="299"/>
      <c r="E662" s="299"/>
      <c r="F662" s="298"/>
      <c r="G662" s="299" t="s">
        <v>949</v>
      </c>
      <c r="H662" s="252"/>
      <c r="I662" s="365">
        <v>2000</v>
      </c>
      <c r="J662" s="69">
        <v>0</v>
      </c>
      <c r="K662" s="75">
        <f t="shared" si="42"/>
        <v>2000</v>
      </c>
    </row>
    <row r="663" spans="1:15" ht="27.75" customHeight="1" x14ac:dyDescent="0.15">
      <c r="A663" s="234"/>
      <c r="B663" s="294"/>
      <c r="C663" s="299"/>
      <c r="D663" s="299"/>
      <c r="E663" s="299"/>
      <c r="F663" s="298"/>
      <c r="G663" s="299" t="s">
        <v>424</v>
      </c>
      <c r="H663" s="252" t="s">
        <v>948</v>
      </c>
      <c r="I663" s="365">
        <v>16000</v>
      </c>
      <c r="J663" s="69">
        <v>10000</v>
      </c>
      <c r="K663" s="107">
        <f t="shared" si="42"/>
        <v>6000</v>
      </c>
    </row>
    <row r="664" spans="1:15" ht="27.75" customHeight="1" x14ac:dyDescent="0.15">
      <c r="A664" s="234"/>
      <c r="B664" s="294"/>
      <c r="C664" s="299"/>
      <c r="D664" s="299"/>
      <c r="E664" s="643" t="s">
        <v>38</v>
      </c>
      <c r="F664" s="644"/>
      <c r="G664" s="644"/>
      <c r="H664" s="404"/>
      <c r="I664" s="363">
        <f>SUBTOTAL(9,I665:I668)</f>
        <v>19000</v>
      </c>
      <c r="J664" s="66">
        <f>SUBTOTAL(9,J665:J668)</f>
        <v>23000</v>
      </c>
      <c r="K664" s="67">
        <f t="shared" si="42"/>
        <v>-4000</v>
      </c>
    </row>
    <row r="665" spans="1:15" ht="27.75" customHeight="1" x14ac:dyDescent="0.15">
      <c r="A665" s="234"/>
      <c r="B665" s="294"/>
      <c r="C665" s="299"/>
      <c r="D665" s="299"/>
      <c r="E665" s="299"/>
      <c r="F665" s="649" t="s">
        <v>251</v>
      </c>
      <c r="G665" s="670"/>
      <c r="H665" s="252"/>
      <c r="I665" s="365">
        <f>SUBTOTAL(9,I666:I668)</f>
        <v>19000</v>
      </c>
      <c r="J665" s="69">
        <f>SUBTOTAL(9,J666:J668)</f>
        <v>23000</v>
      </c>
      <c r="K665" s="75">
        <f t="shared" si="42"/>
        <v>-4000</v>
      </c>
    </row>
    <row r="666" spans="1:15" ht="27.75" customHeight="1" x14ac:dyDescent="0.15">
      <c r="A666" s="234"/>
      <c r="B666" s="294"/>
      <c r="C666" s="299"/>
      <c r="D666" s="299"/>
      <c r="E666" s="299"/>
      <c r="F666" s="298"/>
      <c r="G666" s="299" t="s">
        <v>51</v>
      </c>
      <c r="H666" s="252" t="s">
        <v>818</v>
      </c>
      <c r="I666" s="365">
        <v>14000</v>
      </c>
      <c r="J666" s="69">
        <v>18000</v>
      </c>
      <c r="K666" s="75">
        <f t="shared" si="42"/>
        <v>-4000</v>
      </c>
    </row>
    <row r="667" spans="1:15" ht="27.75" customHeight="1" x14ac:dyDescent="0.15">
      <c r="A667" s="234"/>
      <c r="B667" s="294"/>
      <c r="C667" s="299"/>
      <c r="D667" s="299"/>
      <c r="E667" s="300"/>
      <c r="F667" s="298"/>
      <c r="G667" s="300" t="s">
        <v>52</v>
      </c>
      <c r="H667" s="248" t="s">
        <v>503</v>
      </c>
      <c r="I667" s="365">
        <v>1000</v>
      </c>
      <c r="J667" s="69">
        <v>1000</v>
      </c>
      <c r="K667" s="75">
        <f t="shared" si="42"/>
        <v>0</v>
      </c>
    </row>
    <row r="668" spans="1:15" ht="27.75" customHeight="1" x14ac:dyDescent="0.15">
      <c r="A668" s="234"/>
      <c r="B668" s="294"/>
      <c r="C668" s="299"/>
      <c r="D668" s="299"/>
      <c r="E668" s="299"/>
      <c r="F668" s="298"/>
      <c r="G668" s="299" t="s">
        <v>184</v>
      </c>
      <c r="H668" s="252" t="s">
        <v>425</v>
      </c>
      <c r="I668" s="365">
        <v>4000</v>
      </c>
      <c r="J668" s="69">
        <v>4000</v>
      </c>
      <c r="K668" s="75">
        <f t="shared" si="42"/>
        <v>0</v>
      </c>
    </row>
    <row r="669" spans="1:15" ht="27" customHeight="1" x14ac:dyDescent="0.15">
      <c r="A669" s="235"/>
      <c r="B669" s="138"/>
      <c r="C669" s="308"/>
      <c r="D669" s="308"/>
      <c r="E669" s="643" t="s">
        <v>426</v>
      </c>
      <c r="F669" s="644"/>
      <c r="G669" s="645"/>
      <c r="H669" s="404"/>
      <c r="I669" s="363">
        <f>SUBTOTAL(9,I670:I671)</f>
        <v>5000</v>
      </c>
      <c r="J669" s="66">
        <f>SUBTOTAL(9,J670:J671)</f>
        <v>5000</v>
      </c>
      <c r="K669" s="66">
        <f>SUBTOTAL(9,K670:K671)</f>
        <v>0</v>
      </c>
      <c r="L669" s="187"/>
      <c r="M669" s="1"/>
      <c r="N669" s="1"/>
      <c r="O669" s="1"/>
    </row>
    <row r="670" spans="1:15" ht="27" customHeight="1" x14ac:dyDescent="0.15">
      <c r="A670" s="508"/>
      <c r="B670" s="509"/>
      <c r="C670" s="510"/>
      <c r="D670" s="510"/>
      <c r="E670" s="510"/>
      <c r="F670" s="661" t="s">
        <v>427</v>
      </c>
      <c r="G670" s="662"/>
      <c r="H670" s="511"/>
      <c r="I670" s="512">
        <f>SUBTOTAL(9,I671)</f>
        <v>5000</v>
      </c>
      <c r="J670" s="513">
        <f>SUBTOTAL(9,J671)</f>
        <v>5000</v>
      </c>
      <c r="K670" s="513">
        <f>SUBTOTAL(9,K671)</f>
        <v>0</v>
      </c>
      <c r="L670" s="187"/>
      <c r="M670" s="1"/>
      <c r="N670" s="1"/>
      <c r="O670" s="1"/>
    </row>
    <row r="671" spans="1:15" ht="27" customHeight="1" x14ac:dyDescent="0.15">
      <c r="A671" s="514"/>
      <c r="B671" s="139"/>
      <c r="C671" s="134"/>
      <c r="D671" s="134"/>
      <c r="E671" s="118"/>
      <c r="F671" s="132"/>
      <c r="G671" s="133" t="s">
        <v>904</v>
      </c>
      <c r="H671" s="423" t="s">
        <v>32</v>
      </c>
      <c r="I671" s="374">
        <v>5000</v>
      </c>
      <c r="J671" s="119">
        <v>5000</v>
      </c>
      <c r="K671" s="62">
        <f t="shared" ref="K671:K699" si="44">SUM(I671-J671)</f>
        <v>0</v>
      </c>
      <c r="L671" s="187"/>
      <c r="M671" s="1"/>
      <c r="N671" s="1"/>
      <c r="O671" s="1"/>
    </row>
    <row r="672" spans="1:15" ht="27.75" customHeight="1" x14ac:dyDescent="0.15">
      <c r="A672" s="234"/>
      <c r="B672" s="294"/>
      <c r="C672" s="294"/>
      <c r="D672" s="294"/>
      <c r="E672" s="643" t="s">
        <v>53</v>
      </c>
      <c r="F672" s="644"/>
      <c r="G672" s="644"/>
      <c r="H672" s="404"/>
      <c r="I672" s="363">
        <f>SUBTOTAL(9,I673:I674)</f>
        <v>125299</v>
      </c>
      <c r="J672" s="66">
        <f>SUBTOTAL(9,J673:J674)</f>
        <v>125171</v>
      </c>
      <c r="K672" s="106">
        <f t="shared" si="44"/>
        <v>128</v>
      </c>
    </row>
    <row r="673" spans="1:11" ht="27.75" customHeight="1" x14ac:dyDescent="0.15">
      <c r="A673" s="251"/>
      <c r="B673" s="294"/>
      <c r="C673" s="299"/>
      <c r="D673" s="299"/>
      <c r="E673" s="291"/>
      <c r="F673" s="671" t="s">
        <v>54</v>
      </c>
      <c r="G673" s="671"/>
      <c r="H673" s="247"/>
      <c r="I673" s="364">
        <f>SUBTOTAL(9,I674)</f>
        <v>125299</v>
      </c>
      <c r="J673" s="82">
        <f>SUBTOTAL(9,J674)</f>
        <v>125171</v>
      </c>
      <c r="K673" s="83">
        <f t="shared" si="44"/>
        <v>128</v>
      </c>
    </row>
    <row r="674" spans="1:11" ht="27.75" customHeight="1" x14ac:dyDescent="0.15">
      <c r="A674" s="234"/>
      <c r="B674" s="294"/>
      <c r="C674" s="294"/>
      <c r="D674" s="294"/>
      <c r="E674" s="246"/>
      <c r="F674" s="127"/>
      <c r="G674" s="127" t="s">
        <v>55</v>
      </c>
      <c r="H674" s="325" t="s">
        <v>32</v>
      </c>
      <c r="I674" s="366">
        <v>125299</v>
      </c>
      <c r="J674" s="108">
        <v>125171</v>
      </c>
      <c r="K674" s="107">
        <f t="shared" si="44"/>
        <v>128</v>
      </c>
    </row>
    <row r="675" spans="1:11" ht="27.75" customHeight="1" x14ac:dyDescent="0.15">
      <c r="A675" s="332"/>
      <c r="B675" s="333"/>
      <c r="C675" s="674" t="s">
        <v>56</v>
      </c>
      <c r="D675" s="674"/>
      <c r="E675" s="674"/>
      <c r="F675" s="674"/>
      <c r="G675" s="674"/>
      <c r="H675" s="415"/>
      <c r="I675" s="375">
        <f>SUBTOTAL(9,I676:I702)</f>
        <v>72377</v>
      </c>
      <c r="J675" s="78">
        <f>SUBTOTAL(9,J676:J701)</f>
        <v>33130</v>
      </c>
      <c r="K675" s="124">
        <f t="shared" si="44"/>
        <v>39247</v>
      </c>
    </row>
    <row r="676" spans="1:11" ht="27.75" customHeight="1" x14ac:dyDescent="0.15">
      <c r="A676" s="253"/>
      <c r="B676" s="81"/>
      <c r="C676" s="299"/>
      <c r="D676" s="669" t="s">
        <v>57</v>
      </c>
      <c r="E676" s="669"/>
      <c r="F676" s="669"/>
      <c r="G676" s="669"/>
      <c r="H676" s="544"/>
      <c r="I676" s="517">
        <f>SUBTOTAL(9,I677:I701)</f>
        <v>70377</v>
      </c>
      <c r="J676" s="518">
        <f>SUBTOTAL(9,J677:J701)</f>
        <v>33130</v>
      </c>
      <c r="K676" s="125">
        <f t="shared" si="44"/>
        <v>37247</v>
      </c>
    </row>
    <row r="677" spans="1:11" ht="27.75" customHeight="1" x14ac:dyDescent="0.15">
      <c r="A677" s="128"/>
      <c r="B677" s="81"/>
      <c r="C677" s="299"/>
      <c r="D677" s="299"/>
      <c r="E677" s="641" t="s">
        <v>43</v>
      </c>
      <c r="F677" s="641"/>
      <c r="G677" s="641"/>
      <c r="H677" s="404"/>
      <c r="I677" s="363">
        <f>SUBTOTAL(9,I678:I689)</f>
        <v>55877</v>
      </c>
      <c r="J677" s="66">
        <f>SUBTOTAL(9,J678:J689)</f>
        <v>17730</v>
      </c>
      <c r="K677" s="67">
        <f t="shared" si="44"/>
        <v>38147</v>
      </c>
    </row>
    <row r="678" spans="1:11" ht="27.75" customHeight="1" x14ac:dyDescent="0.15">
      <c r="A678" s="128"/>
      <c r="B678" s="81"/>
      <c r="C678" s="299"/>
      <c r="D678" s="299"/>
      <c r="E678" s="291"/>
      <c r="F678" s="642" t="s">
        <v>44</v>
      </c>
      <c r="G678" s="642"/>
      <c r="H678" s="247"/>
      <c r="I678" s="364">
        <f>SUBTOTAL(9,I679:I680)</f>
        <v>5000</v>
      </c>
      <c r="J678" s="82">
        <f>SUBTOTAL(9,J679:J680)</f>
        <v>5000</v>
      </c>
      <c r="K678" s="83">
        <f t="shared" si="44"/>
        <v>0</v>
      </c>
    </row>
    <row r="679" spans="1:11" ht="27.75" customHeight="1" x14ac:dyDescent="0.15">
      <c r="A679" s="128"/>
      <c r="B679" s="81"/>
      <c r="C679" s="294"/>
      <c r="D679" s="308"/>
      <c r="E679" s="304"/>
      <c r="F679" s="305"/>
      <c r="G679" s="299" t="s">
        <v>819</v>
      </c>
      <c r="H679" s="248" t="s">
        <v>820</v>
      </c>
      <c r="I679" s="537">
        <v>2000</v>
      </c>
      <c r="J679" s="538">
        <v>2000</v>
      </c>
      <c r="K679" s="61">
        <f t="shared" si="44"/>
        <v>0</v>
      </c>
    </row>
    <row r="680" spans="1:11" ht="27.75" customHeight="1" x14ac:dyDescent="0.15">
      <c r="A680" s="253"/>
      <c r="B680" s="81"/>
      <c r="C680" s="299"/>
      <c r="D680" s="304"/>
      <c r="E680" s="308"/>
      <c r="F680" s="305"/>
      <c r="G680" s="308" t="s">
        <v>209</v>
      </c>
      <c r="H680" s="250" t="s">
        <v>821</v>
      </c>
      <c r="I680" s="538">
        <v>3000</v>
      </c>
      <c r="J680" s="538">
        <v>3000</v>
      </c>
      <c r="K680" s="61">
        <f t="shared" si="44"/>
        <v>0</v>
      </c>
    </row>
    <row r="681" spans="1:11" ht="27.75" customHeight="1" x14ac:dyDescent="0.15">
      <c r="A681" s="128"/>
      <c r="B681" s="81"/>
      <c r="C681" s="299"/>
      <c r="D681" s="308"/>
      <c r="E681" s="308"/>
      <c r="F681" s="658" t="s">
        <v>46</v>
      </c>
      <c r="G681" s="658"/>
      <c r="H681" s="250"/>
      <c r="I681" s="381">
        <f>SUBTOTAL(9,I682:I684)</f>
        <v>7700</v>
      </c>
      <c r="J681" s="60">
        <f>SUBTOTAL(9,J682:J684)</f>
        <v>5000</v>
      </c>
      <c r="K681" s="61">
        <f t="shared" si="44"/>
        <v>2700</v>
      </c>
    </row>
    <row r="682" spans="1:11" ht="27.75" customHeight="1" x14ac:dyDescent="0.15">
      <c r="A682" s="128"/>
      <c r="B682" s="81"/>
      <c r="C682" s="299"/>
      <c r="D682" s="308"/>
      <c r="E682" s="308"/>
      <c r="F682" s="305"/>
      <c r="G682" s="308" t="s">
        <v>541</v>
      </c>
      <c r="H682" s="248" t="s">
        <v>822</v>
      </c>
      <c r="I682" s="381">
        <v>500</v>
      </c>
      <c r="J682" s="60">
        <v>300</v>
      </c>
      <c r="K682" s="61">
        <f t="shared" si="44"/>
        <v>200</v>
      </c>
    </row>
    <row r="683" spans="1:11" ht="27.75" customHeight="1" x14ac:dyDescent="0.15">
      <c r="A683" s="128"/>
      <c r="B683" s="81"/>
      <c r="C683" s="299"/>
      <c r="D683" s="308"/>
      <c r="E683" s="308"/>
      <c r="F683" s="305"/>
      <c r="G683" s="308" t="s">
        <v>47</v>
      </c>
      <c r="H683" s="250" t="s">
        <v>405</v>
      </c>
      <c r="I683" s="381">
        <v>1200</v>
      </c>
      <c r="J683" s="60">
        <v>1200</v>
      </c>
      <c r="K683" s="61">
        <f t="shared" si="44"/>
        <v>0</v>
      </c>
    </row>
    <row r="684" spans="1:11" ht="27.75" customHeight="1" x14ac:dyDescent="0.15">
      <c r="A684" s="128"/>
      <c r="B684" s="81"/>
      <c r="C684" s="299"/>
      <c r="D684" s="308"/>
      <c r="E684" s="308"/>
      <c r="F684" s="305"/>
      <c r="G684" s="308" t="s">
        <v>513</v>
      </c>
      <c r="H684" s="515" t="s">
        <v>823</v>
      </c>
      <c r="I684" s="381">
        <v>6000</v>
      </c>
      <c r="J684" s="60">
        <v>3500</v>
      </c>
      <c r="K684" s="61">
        <f t="shared" si="44"/>
        <v>2500</v>
      </c>
    </row>
    <row r="685" spans="1:11" ht="27.75" customHeight="1" x14ac:dyDescent="0.15">
      <c r="A685" s="128"/>
      <c r="B685" s="81"/>
      <c r="C685" s="299"/>
      <c r="D685" s="308"/>
      <c r="E685" s="308"/>
      <c r="F685" s="672" t="s">
        <v>39</v>
      </c>
      <c r="G685" s="673"/>
      <c r="H685" s="250"/>
      <c r="I685" s="381">
        <f>SUBTOTAL(9,I686:I689)</f>
        <v>43177</v>
      </c>
      <c r="J685" s="60">
        <f>SUBTOTAL(9,J686:J689)</f>
        <v>7730</v>
      </c>
      <c r="K685" s="61">
        <f t="shared" si="44"/>
        <v>35447</v>
      </c>
    </row>
    <row r="686" spans="1:11" ht="27.75" customHeight="1" x14ac:dyDescent="0.15">
      <c r="A686" s="128"/>
      <c r="B686" s="81"/>
      <c r="C686" s="299"/>
      <c r="D686" s="308"/>
      <c r="E686" s="308"/>
      <c r="F686" s="305"/>
      <c r="G686" s="308" t="s">
        <v>58</v>
      </c>
      <c r="H686" s="250" t="s">
        <v>617</v>
      </c>
      <c r="I686" s="381">
        <v>1500</v>
      </c>
      <c r="J686" s="60">
        <v>1500</v>
      </c>
      <c r="K686" s="61">
        <f t="shared" si="44"/>
        <v>0</v>
      </c>
    </row>
    <row r="687" spans="1:11" ht="27.75" customHeight="1" x14ac:dyDescent="0.15">
      <c r="A687" s="128"/>
      <c r="B687" s="81"/>
      <c r="C687" s="299"/>
      <c r="D687" s="308"/>
      <c r="E687" s="308"/>
      <c r="F687" s="305"/>
      <c r="G687" s="308" t="s">
        <v>59</v>
      </c>
      <c r="H687" s="252" t="s">
        <v>824</v>
      </c>
      <c r="I687" s="381">
        <v>30000</v>
      </c>
      <c r="J687" s="60">
        <v>6000</v>
      </c>
      <c r="K687" s="61">
        <f t="shared" si="44"/>
        <v>24000</v>
      </c>
    </row>
    <row r="688" spans="1:11" ht="27.75" customHeight="1" x14ac:dyDescent="0.15">
      <c r="A688" s="128"/>
      <c r="B688" s="81"/>
      <c r="C688" s="299"/>
      <c r="D688" s="299"/>
      <c r="E688" s="299"/>
      <c r="F688" s="298"/>
      <c r="G688" s="299" t="s">
        <v>753</v>
      </c>
      <c r="H688" s="248" t="s">
        <v>754</v>
      </c>
      <c r="I688" s="365">
        <v>10000</v>
      </c>
      <c r="J688" s="69">
        <v>0</v>
      </c>
      <c r="K688" s="75">
        <f t="shared" si="44"/>
        <v>10000</v>
      </c>
    </row>
    <row r="689" spans="1:115" ht="27.75" customHeight="1" x14ac:dyDescent="0.15">
      <c r="A689" s="128"/>
      <c r="B689" s="81"/>
      <c r="C689" s="299"/>
      <c r="D689" s="299"/>
      <c r="E689" s="299"/>
      <c r="F689" s="298"/>
      <c r="G689" s="299" t="s">
        <v>520</v>
      </c>
      <c r="H689" s="248" t="s">
        <v>908</v>
      </c>
      <c r="I689" s="365">
        <v>1677</v>
      </c>
      <c r="J689" s="69">
        <v>230</v>
      </c>
      <c r="K689" s="107">
        <f t="shared" si="44"/>
        <v>1447</v>
      </c>
    </row>
    <row r="690" spans="1:115" ht="27.75" customHeight="1" x14ac:dyDescent="0.15">
      <c r="A690" s="128"/>
      <c r="B690" s="81"/>
      <c r="C690" s="299"/>
      <c r="D690" s="299"/>
      <c r="E690" s="641" t="s">
        <v>60</v>
      </c>
      <c r="F690" s="641"/>
      <c r="G690" s="641"/>
      <c r="H690" s="404"/>
      <c r="I690" s="363">
        <f>SUBTOTAL(9,I691:I692)</f>
        <v>0</v>
      </c>
      <c r="J690" s="66">
        <f>SUBTOTAL(9,J691:J692)</f>
        <v>900</v>
      </c>
      <c r="K690" s="106">
        <f t="shared" si="44"/>
        <v>-900</v>
      </c>
    </row>
    <row r="691" spans="1:115" ht="27.75" customHeight="1" x14ac:dyDescent="0.15">
      <c r="A691" s="128"/>
      <c r="B691" s="81"/>
      <c r="C691" s="299"/>
      <c r="D691" s="299"/>
      <c r="E691" s="291"/>
      <c r="F691" s="642" t="s">
        <v>61</v>
      </c>
      <c r="G691" s="642"/>
      <c r="H691" s="247"/>
      <c r="I691" s="364">
        <f>SUBTOTAL(9,I692)</f>
        <v>0</v>
      </c>
      <c r="J691" s="82">
        <f>SUBTOTAL(9,J692)</f>
        <v>900</v>
      </c>
      <c r="K691" s="83">
        <f t="shared" si="44"/>
        <v>-900</v>
      </c>
    </row>
    <row r="692" spans="1:115" ht="27.75" customHeight="1" x14ac:dyDescent="0.15">
      <c r="A692" s="128"/>
      <c r="B692" s="81"/>
      <c r="C692" s="225"/>
      <c r="D692" s="225"/>
      <c r="E692" s="225"/>
      <c r="F692" s="84"/>
      <c r="G692" s="299" t="s">
        <v>62</v>
      </c>
      <c r="H692" s="248" t="s">
        <v>903</v>
      </c>
      <c r="I692" s="365">
        <v>0</v>
      </c>
      <c r="J692" s="69">
        <v>900</v>
      </c>
      <c r="K692" s="107">
        <f t="shared" si="44"/>
        <v>-900</v>
      </c>
    </row>
    <row r="693" spans="1:115" ht="27.75" customHeight="1" x14ac:dyDescent="0.15">
      <c r="A693" s="128"/>
      <c r="B693" s="81"/>
      <c r="C693" s="299"/>
      <c r="D693" s="299"/>
      <c r="E693" s="643" t="s">
        <v>49</v>
      </c>
      <c r="F693" s="644"/>
      <c r="G693" s="644"/>
      <c r="H693" s="404"/>
      <c r="I693" s="363">
        <f>SUBTOTAL(9,I694:I698)</f>
        <v>11500</v>
      </c>
      <c r="J693" s="66">
        <f>SUBTOTAL(9,J694:J698)</f>
        <v>10500</v>
      </c>
      <c r="K693" s="106">
        <f t="shared" si="44"/>
        <v>1000</v>
      </c>
    </row>
    <row r="694" spans="1:115" ht="27.75" customHeight="1" x14ac:dyDescent="0.15">
      <c r="A694" s="128"/>
      <c r="B694" s="81"/>
      <c r="C694" s="299"/>
      <c r="D694" s="299"/>
      <c r="E694" s="291"/>
      <c r="F694" s="659" t="s">
        <v>150</v>
      </c>
      <c r="G694" s="671"/>
      <c r="H694" s="247"/>
      <c r="I694" s="364">
        <f>SUBTOTAL(9,I695)</f>
        <v>6000</v>
      </c>
      <c r="J694" s="82">
        <f>SUBTOTAL(9,J695)</f>
        <v>6000</v>
      </c>
      <c r="K694" s="83">
        <f t="shared" si="44"/>
        <v>0</v>
      </c>
    </row>
    <row r="695" spans="1:115" ht="27.75" customHeight="1" x14ac:dyDescent="0.15">
      <c r="A695" s="128"/>
      <c r="B695" s="81"/>
      <c r="C695" s="299"/>
      <c r="D695" s="299"/>
      <c r="E695" s="299"/>
      <c r="F695" s="298"/>
      <c r="G695" s="299" t="s">
        <v>151</v>
      </c>
      <c r="H695" s="252" t="s">
        <v>755</v>
      </c>
      <c r="I695" s="365">
        <v>6000</v>
      </c>
      <c r="J695" s="69">
        <v>6000</v>
      </c>
      <c r="K695" s="75">
        <f t="shared" si="44"/>
        <v>0</v>
      </c>
    </row>
    <row r="696" spans="1:115" ht="27.75" customHeight="1" x14ac:dyDescent="0.15">
      <c r="A696" s="128"/>
      <c r="B696" s="81"/>
      <c r="C696" s="299"/>
      <c r="D696" s="299"/>
      <c r="E696" s="299"/>
      <c r="F696" s="649" t="s">
        <v>185</v>
      </c>
      <c r="G696" s="650"/>
      <c r="H696" s="252"/>
      <c r="I696" s="365">
        <f>SUBTOTAL(9,I697:I698)</f>
        <v>5500</v>
      </c>
      <c r="J696" s="69">
        <f>SUBTOTAL(9,J697:J698)</f>
        <v>4500</v>
      </c>
      <c r="K696" s="75">
        <f t="shared" si="44"/>
        <v>1000</v>
      </c>
    </row>
    <row r="697" spans="1:115" ht="27.75" customHeight="1" x14ac:dyDescent="0.15">
      <c r="A697" s="128"/>
      <c r="B697" s="81"/>
      <c r="C697" s="299"/>
      <c r="D697" s="299"/>
      <c r="E697" s="299"/>
      <c r="F697" s="298"/>
      <c r="G697" s="299" t="s">
        <v>521</v>
      </c>
      <c r="H697" s="252" t="s">
        <v>406</v>
      </c>
      <c r="I697" s="365">
        <v>1500</v>
      </c>
      <c r="J697" s="69">
        <v>1500</v>
      </c>
      <c r="K697" s="75">
        <f t="shared" si="44"/>
        <v>0</v>
      </c>
    </row>
    <row r="698" spans="1:115" ht="27.75" customHeight="1" x14ac:dyDescent="0.15">
      <c r="A698" s="128"/>
      <c r="B698" s="81"/>
      <c r="C698" s="299"/>
      <c r="D698" s="299"/>
      <c r="E698" s="246"/>
      <c r="F698" s="245"/>
      <c r="G698" s="246" t="s">
        <v>186</v>
      </c>
      <c r="H698" s="325" t="s">
        <v>909</v>
      </c>
      <c r="I698" s="366">
        <v>4000</v>
      </c>
      <c r="J698" s="108">
        <v>3000</v>
      </c>
      <c r="K698" s="107">
        <f t="shared" si="44"/>
        <v>1000</v>
      </c>
    </row>
    <row r="699" spans="1:115" ht="27.75" customHeight="1" x14ac:dyDescent="0.15">
      <c r="A699" s="253"/>
      <c r="B699" s="81"/>
      <c r="C699" s="294"/>
      <c r="D699" s="294"/>
      <c r="E699" s="643" t="s">
        <v>38</v>
      </c>
      <c r="F699" s="644"/>
      <c r="G699" s="644"/>
      <c r="H699" s="404"/>
      <c r="I699" s="363">
        <f>SUBTOTAL(9,I700:I702)</f>
        <v>5000</v>
      </c>
      <c r="J699" s="66">
        <f>SUBTOTAL(9,J700:J702)</f>
        <v>4000</v>
      </c>
      <c r="K699" s="106">
        <f t="shared" si="44"/>
        <v>1000</v>
      </c>
    </row>
    <row r="700" spans="1:115" ht="27.75" customHeight="1" x14ac:dyDescent="0.15">
      <c r="A700" s="253"/>
      <c r="B700" s="81"/>
      <c r="C700" s="294"/>
      <c r="D700" s="294"/>
      <c r="E700" s="291"/>
      <c r="F700" s="659" t="s">
        <v>250</v>
      </c>
      <c r="G700" s="671"/>
      <c r="H700" s="247"/>
      <c r="I700" s="364">
        <f>SUBTOTAL(9,I701:I702)</f>
        <v>5000</v>
      </c>
      <c r="J700" s="82">
        <f>SUBTOTAL(9,J701:J702)</f>
        <v>4000</v>
      </c>
      <c r="K700" s="83">
        <f t="shared" ref="K700:K718" si="45">SUM(I700-J700)</f>
        <v>1000</v>
      </c>
    </row>
    <row r="701" spans="1:115" ht="27.75" customHeight="1" x14ac:dyDescent="0.15">
      <c r="A701" s="556"/>
      <c r="B701" s="333"/>
      <c r="C701" s="246"/>
      <c r="D701" s="246"/>
      <c r="E701" s="246"/>
      <c r="F701" s="245"/>
      <c r="G701" s="246" t="s">
        <v>63</v>
      </c>
      <c r="H701" s="325" t="s">
        <v>756</v>
      </c>
      <c r="I701" s="366">
        <v>3000</v>
      </c>
      <c r="J701" s="108">
        <v>4000</v>
      </c>
      <c r="K701" s="107">
        <f t="shared" si="45"/>
        <v>-1000</v>
      </c>
    </row>
    <row r="702" spans="1:115" ht="27.75" customHeight="1" x14ac:dyDescent="0.15">
      <c r="A702" s="253"/>
      <c r="B702" s="81"/>
      <c r="C702" s="256"/>
      <c r="D702" s="256"/>
      <c r="E702" s="256"/>
      <c r="F702" s="245"/>
      <c r="G702" s="246" t="s">
        <v>618</v>
      </c>
      <c r="H702" s="325" t="s">
        <v>757</v>
      </c>
      <c r="I702" s="366">
        <v>2000</v>
      </c>
      <c r="J702" s="108">
        <v>0</v>
      </c>
      <c r="K702" s="107">
        <f t="shared" ref="K702" si="46">SUM(I702-J702)</f>
        <v>2000</v>
      </c>
    </row>
    <row r="703" spans="1:115" s="68" customFormat="1" ht="27.75" customHeight="1" x14ac:dyDescent="0.15">
      <c r="A703" s="116"/>
      <c r="B703" s="304"/>
      <c r="C703" s="675" t="s">
        <v>242</v>
      </c>
      <c r="D703" s="675"/>
      <c r="E703" s="675"/>
      <c r="F703" s="675"/>
      <c r="G703" s="675"/>
      <c r="H703" s="427"/>
      <c r="I703" s="384">
        <f>SUBTOTAL(9,I704:I711)</f>
        <v>26383</v>
      </c>
      <c r="J703" s="254">
        <f>SUBTOTAL(9,J704:J711)</f>
        <v>205419</v>
      </c>
      <c r="K703" s="255">
        <f t="shared" si="45"/>
        <v>-179036</v>
      </c>
    </row>
    <row r="704" spans="1:115" s="68" customFormat="1" ht="27.75" customHeight="1" x14ac:dyDescent="0.15">
      <c r="A704" s="116"/>
      <c r="B704" s="304"/>
      <c r="C704" s="308"/>
      <c r="D704" s="654" t="s">
        <v>243</v>
      </c>
      <c r="E704" s="655"/>
      <c r="F704" s="655"/>
      <c r="G704" s="682"/>
      <c r="H704" s="516"/>
      <c r="I704" s="517">
        <f>SUBTOTAL(9,I705:I707)</f>
        <v>26383</v>
      </c>
      <c r="J704" s="518">
        <f>SUBTOTAL(9,J705:J707)</f>
        <v>61419</v>
      </c>
      <c r="K704" s="519">
        <f t="shared" si="45"/>
        <v>-35036</v>
      </c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F704" s="41"/>
      <c r="AG704" s="41"/>
      <c r="AH704" s="41"/>
      <c r="AI704" s="41"/>
      <c r="AJ704" s="41"/>
      <c r="AK704" s="41"/>
      <c r="AL704" s="41"/>
      <c r="AM704" s="41"/>
      <c r="AN704" s="41"/>
      <c r="AO704" s="41"/>
      <c r="AP704" s="41"/>
      <c r="AQ704" s="41"/>
      <c r="AR704" s="41"/>
      <c r="AS704" s="41"/>
      <c r="AT704" s="41"/>
      <c r="AU704" s="41"/>
      <c r="AV704" s="41"/>
      <c r="AW704" s="41"/>
      <c r="AX704" s="41"/>
      <c r="AY704" s="41"/>
      <c r="AZ704" s="41"/>
      <c r="BA704" s="41"/>
      <c r="BB704" s="41"/>
      <c r="BC704" s="41"/>
      <c r="BD704" s="41"/>
      <c r="BE704" s="41"/>
      <c r="BF704" s="41"/>
      <c r="BG704" s="41"/>
      <c r="BH704" s="41"/>
      <c r="BI704" s="41"/>
      <c r="BJ704" s="41"/>
      <c r="BK704" s="41"/>
      <c r="BL704" s="41"/>
      <c r="BM704" s="41"/>
      <c r="BN704" s="41"/>
      <c r="BO704" s="41"/>
      <c r="BP704" s="41"/>
      <c r="BQ704" s="41"/>
      <c r="BR704" s="41"/>
      <c r="BS704" s="41"/>
      <c r="BT704" s="41"/>
      <c r="BU704" s="41"/>
      <c r="BV704" s="41"/>
      <c r="BW704" s="41"/>
      <c r="BX704" s="41"/>
      <c r="BY704" s="41"/>
      <c r="BZ704" s="41"/>
      <c r="CA704" s="41"/>
      <c r="CB704" s="41"/>
      <c r="CC704" s="41"/>
      <c r="CD704" s="41"/>
      <c r="CE704" s="41"/>
      <c r="CF704" s="41"/>
      <c r="CG704" s="41"/>
      <c r="CH704" s="41"/>
      <c r="CI704" s="41"/>
      <c r="CJ704" s="41"/>
      <c r="CK704" s="41"/>
      <c r="CL704" s="41"/>
      <c r="CM704" s="41"/>
      <c r="CN704" s="41"/>
      <c r="CO704" s="41"/>
      <c r="CP704" s="41"/>
      <c r="CQ704" s="41"/>
      <c r="CR704" s="41"/>
      <c r="CS704" s="41"/>
      <c r="CT704" s="41"/>
      <c r="CU704" s="41"/>
      <c r="CV704" s="41"/>
      <c r="CW704" s="41"/>
      <c r="CX704" s="41"/>
      <c r="CY704" s="41"/>
      <c r="CZ704" s="41"/>
      <c r="DA704" s="41"/>
      <c r="DB704" s="41"/>
      <c r="DC704" s="41"/>
      <c r="DD704" s="41"/>
      <c r="DE704" s="41"/>
      <c r="DF704" s="41"/>
      <c r="DG704" s="41"/>
      <c r="DH704" s="41"/>
      <c r="DI704" s="41"/>
      <c r="DJ704" s="41"/>
      <c r="DK704" s="41"/>
    </row>
    <row r="705" spans="1:115" s="68" customFormat="1" ht="27.75" customHeight="1" x14ac:dyDescent="0.15">
      <c r="A705" s="116"/>
      <c r="B705" s="304"/>
      <c r="C705" s="308"/>
      <c r="D705" s="292"/>
      <c r="E705" s="643" t="s">
        <v>244</v>
      </c>
      <c r="F705" s="644"/>
      <c r="G705" s="645"/>
      <c r="H705" s="428"/>
      <c r="I705" s="363">
        <f>SUBTOTAL(9,I706:I707)</f>
        <v>26383</v>
      </c>
      <c r="J705" s="66">
        <f>SUBTOTAL(9,J706:J707)</f>
        <v>61419</v>
      </c>
      <c r="K705" s="130">
        <f t="shared" si="45"/>
        <v>-35036</v>
      </c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F705" s="41"/>
      <c r="AG705" s="41"/>
      <c r="AH705" s="41"/>
      <c r="AI705" s="41"/>
      <c r="AJ705" s="41"/>
      <c r="AK705" s="41"/>
      <c r="AL705" s="41"/>
      <c r="AM705" s="41"/>
      <c r="AN705" s="41"/>
      <c r="AO705" s="41"/>
      <c r="AP705" s="41"/>
      <c r="AQ705" s="41"/>
      <c r="AR705" s="41"/>
      <c r="AS705" s="41"/>
      <c r="AT705" s="41"/>
      <c r="AU705" s="41"/>
      <c r="AV705" s="41"/>
      <c r="AW705" s="41"/>
      <c r="AX705" s="41"/>
      <c r="AY705" s="41"/>
      <c r="AZ705" s="41"/>
      <c r="BA705" s="41"/>
      <c r="BB705" s="41"/>
      <c r="BC705" s="41"/>
      <c r="BD705" s="41"/>
      <c r="BE705" s="41"/>
      <c r="BF705" s="41"/>
      <c r="BG705" s="41"/>
      <c r="BH705" s="41"/>
      <c r="BI705" s="41"/>
      <c r="BJ705" s="41"/>
      <c r="BK705" s="41"/>
      <c r="BL705" s="41"/>
      <c r="BM705" s="41"/>
      <c r="BN705" s="41"/>
      <c r="BO705" s="41"/>
      <c r="BP705" s="41"/>
      <c r="BQ705" s="41"/>
      <c r="BR705" s="41"/>
      <c r="BS705" s="41"/>
      <c r="BT705" s="41"/>
      <c r="BU705" s="41"/>
      <c r="BV705" s="41"/>
      <c r="BW705" s="41"/>
      <c r="BX705" s="41"/>
      <c r="BY705" s="41"/>
      <c r="BZ705" s="41"/>
      <c r="CA705" s="41"/>
      <c r="CB705" s="41"/>
      <c r="CC705" s="41"/>
      <c r="CD705" s="41"/>
      <c r="CE705" s="41"/>
      <c r="CF705" s="41"/>
      <c r="CG705" s="41"/>
      <c r="CH705" s="41"/>
      <c r="CI705" s="41"/>
      <c r="CJ705" s="41"/>
      <c r="CK705" s="41"/>
      <c r="CL705" s="41"/>
      <c r="CM705" s="41"/>
      <c r="CN705" s="41"/>
      <c r="CO705" s="41"/>
      <c r="CP705" s="41"/>
      <c r="CQ705" s="41"/>
      <c r="CR705" s="41"/>
      <c r="CS705" s="41"/>
      <c r="CT705" s="41"/>
      <c r="CU705" s="41"/>
      <c r="CV705" s="41"/>
      <c r="CW705" s="41"/>
      <c r="CX705" s="41"/>
      <c r="CY705" s="41"/>
      <c r="CZ705" s="41"/>
      <c r="DA705" s="41"/>
      <c r="DB705" s="41"/>
      <c r="DC705" s="41"/>
      <c r="DD705" s="41"/>
      <c r="DE705" s="41"/>
      <c r="DF705" s="41"/>
      <c r="DG705" s="41"/>
      <c r="DH705" s="41"/>
      <c r="DI705" s="41"/>
      <c r="DJ705" s="41"/>
      <c r="DK705" s="41"/>
    </row>
    <row r="706" spans="1:115" s="68" customFormat="1" ht="27.75" customHeight="1" x14ac:dyDescent="0.15">
      <c r="A706" s="249"/>
      <c r="B706" s="304"/>
      <c r="C706" s="304"/>
      <c r="D706" s="308"/>
      <c r="E706" s="334"/>
      <c r="F706" s="683" t="s">
        <v>252</v>
      </c>
      <c r="G706" s="680"/>
      <c r="H706" s="413"/>
      <c r="I706" s="373">
        <f>SUBTOTAL(9,I707)</f>
        <v>26383</v>
      </c>
      <c r="J706" s="57">
        <f>SUBTOTAL(9,J707)</f>
        <v>61419</v>
      </c>
      <c r="K706" s="58">
        <f t="shared" si="45"/>
        <v>-35036</v>
      </c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F706" s="41"/>
      <c r="AG706" s="41"/>
      <c r="AH706" s="41"/>
      <c r="AI706" s="41"/>
      <c r="AJ706" s="41"/>
      <c r="AK706" s="41"/>
      <c r="AL706" s="41"/>
      <c r="AM706" s="41"/>
      <c r="AN706" s="41"/>
      <c r="AO706" s="41"/>
      <c r="AP706" s="41"/>
      <c r="AQ706" s="41"/>
      <c r="AR706" s="41"/>
      <c r="AS706" s="41"/>
      <c r="AT706" s="41"/>
      <c r="AU706" s="41"/>
      <c r="AV706" s="41"/>
      <c r="AW706" s="41"/>
      <c r="AX706" s="41"/>
      <c r="AY706" s="41"/>
      <c r="AZ706" s="41"/>
      <c r="BA706" s="41"/>
      <c r="BB706" s="41"/>
      <c r="BC706" s="41"/>
      <c r="BD706" s="41"/>
      <c r="BE706" s="41"/>
      <c r="BF706" s="41"/>
      <c r="BG706" s="41"/>
      <c r="BH706" s="41"/>
      <c r="BI706" s="41"/>
      <c r="BJ706" s="41"/>
      <c r="BK706" s="41"/>
      <c r="BL706" s="41"/>
      <c r="BM706" s="41"/>
      <c r="BN706" s="41"/>
      <c r="BO706" s="41"/>
      <c r="BP706" s="41"/>
      <c r="BQ706" s="41"/>
      <c r="BR706" s="41"/>
      <c r="BS706" s="41"/>
      <c r="BT706" s="41"/>
      <c r="BU706" s="41"/>
      <c r="BV706" s="41"/>
      <c r="BW706" s="41"/>
      <c r="BX706" s="41"/>
      <c r="BY706" s="41"/>
      <c r="BZ706" s="41"/>
      <c r="CA706" s="41"/>
      <c r="CB706" s="41"/>
      <c r="CC706" s="41"/>
      <c r="CD706" s="41"/>
      <c r="CE706" s="41"/>
      <c r="CF706" s="41"/>
      <c r="CG706" s="41"/>
      <c r="CH706" s="41"/>
      <c r="CI706" s="41"/>
      <c r="CJ706" s="41"/>
      <c r="CK706" s="41"/>
      <c r="CL706" s="41"/>
      <c r="CM706" s="41"/>
      <c r="CN706" s="41"/>
      <c r="CO706" s="41"/>
      <c r="CP706" s="41"/>
      <c r="CQ706" s="41"/>
      <c r="CR706" s="41"/>
      <c r="CS706" s="41"/>
      <c r="CT706" s="41"/>
      <c r="CU706" s="41"/>
      <c r="CV706" s="41"/>
      <c r="CW706" s="41"/>
      <c r="CX706" s="41"/>
      <c r="CY706" s="41"/>
      <c r="CZ706" s="41"/>
      <c r="DA706" s="41"/>
      <c r="DB706" s="41"/>
      <c r="DC706" s="41"/>
      <c r="DD706" s="41"/>
      <c r="DE706" s="41"/>
      <c r="DF706" s="41"/>
      <c r="DG706" s="41"/>
      <c r="DH706" s="41"/>
      <c r="DI706" s="41"/>
      <c r="DJ706" s="41"/>
      <c r="DK706" s="41"/>
    </row>
    <row r="707" spans="1:115" s="68" customFormat="1" ht="27.75" customHeight="1" x14ac:dyDescent="0.15">
      <c r="A707" s="116"/>
      <c r="B707" s="304"/>
      <c r="C707" s="308"/>
      <c r="D707" s="308"/>
      <c r="E707" s="306"/>
      <c r="F707" s="135"/>
      <c r="G707" s="134" t="s">
        <v>245</v>
      </c>
      <c r="H707" s="258"/>
      <c r="I707" s="381">
        <v>26383</v>
      </c>
      <c r="J707" s="60">
        <v>61419</v>
      </c>
      <c r="K707" s="169">
        <f t="shared" si="45"/>
        <v>-35036</v>
      </c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  <c r="AB707" s="41"/>
      <c r="AC707" s="41"/>
      <c r="AD707" s="41"/>
      <c r="AE707" s="41"/>
      <c r="AF707" s="41"/>
      <c r="AG707" s="41"/>
      <c r="AH707" s="41"/>
      <c r="AI707" s="41"/>
      <c r="AJ707" s="41"/>
      <c r="AK707" s="41"/>
      <c r="AL707" s="41"/>
      <c r="AM707" s="41"/>
      <c r="AN707" s="41"/>
      <c r="AO707" s="41"/>
      <c r="AP707" s="41"/>
      <c r="AQ707" s="41"/>
      <c r="AR707" s="41"/>
      <c r="AS707" s="41"/>
      <c r="AT707" s="41"/>
      <c r="AU707" s="41"/>
      <c r="AV707" s="41"/>
      <c r="AW707" s="41"/>
      <c r="AX707" s="41"/>
      <c r="AY707" s="41"/>
      <c r="AZ707" s="41"/>
      <c r="BA707" s="41"/>
      <c r="BB707" s="41"/>
      <c r="BC707" s="41"/>
      <c r="BD707" s="41"/>
      <c r="BE707" s="41"/>
      <c r="BF707" s="41"/>
      <c r="BG707" s="41"/>
      <c r="BH707" s="41"/>
      <c r="BI707" s="41"/>
      <c r="BJ707" s="41"/>
      <c r="BK707" s="41"/>
      <c r="BL707" s="41"/>
      <c r="BM707" s="41"/>
      <c r="BN707" s="41"/>
      <c r="BO707" s="41"/>
      <c r="BP707" s="41"/>
      <c r="BQ707" s="41"/>
      <c r="BR707" s="41"/>
      <c r="BS707" s="41"/>
      <c r="BT707" s="41"/>
      <c r="BU707" s="41"/>
      <c r="BV707" s="41"/>
      <c r="BW707" s="41"/>
      <c r="BX707" s="41"/>
      <c r="BY707" s="41"/>
      <c r="BZ707" s="41"/>
      <c r="CA707" s="41"/>
      <c r="CB707" s="41"/>
      <c r="CC707" s="41"/>
      <c r="CD707" s="41"/>
      <c r="CE707" s="41"/>
      <c r="CF707" s="41"/>
      <c r="CG707" s="41"/>
      <c r="CH707" s="41"/>
      <c r="CI707" s="41"/>
      <c r="CJ707" s="41"/>
      <c r="CK707" s="41"/>
      <c r="CL707" s="41"/>
      <c r="CM707" s="41"/>
      <c r="CN707" s="41"/>
      <c r="CO707" s="41"/>
      <c r="CP707" s="41"/>
      <c r="CQ707" s="41"/>
      <c r="CR707" s="41"/>
      <c r="CS707" s="41"/>
      <c r="CT707" s="41"/>
      <c r="CU707" s="41"/>
      <c r="CV707" s="41"/>
      <c r="CW707" s="41"/>
      <c r="CX707" s="41"/>
      <c r="CY707" s="41"/>
      <c r="CZ707" s="41"/>
      <c r="DA707" s="41"/>
      <c r="DB707" s="41"/>
      <c r="DC707" s="41"/>
      <c r="DD707" s="41"/>
      <c r="DE707" s="41"/>
      <c r="DF707" s="41"/>
      <c r="DG707" s="41"/>
      <c r="DH707" s="41"/>
      <c r="DI707" s="41"/>
      <c r="DJ707" s="41"/>
      <c r="DK707" s="41"/>
    </row>
    <row r="708" spans="1:115" s="168" customFormat="1" ht="27.75" customHeight="1" x14ac:dyDescent="0.15">
      <c r="A708" s="116"/>
      <c r="B708" s="304"/>
      <c r="C708" s="308"/>
      <c r="D708" s="646" t="s">
        <v>338</v>
      </c>
      <c r="E708" s="647"/>
      <c r="F708" s="647"/>
      <c r="G708" s="684"/>
      <c r="H708" s="520"/>
      <c r="I708" s="383">
        <f>SUBTOTAL(9,I709:I711)</f>
        <v>0</v>
      </c>
      <c r="J708" s="63">
        <f>SUBTOTAL(9,J709:J711)</f>
        <v>144000</v>
      </c>
      <c r="K708" s="521">
        <f t="shared" si="45"/>
        <v>-144000</v>
      </c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  <c r="AP708" s="37"/>
      <c r="AQ708" s="37"/>
      <c r="AR708" s="37"/>
      <c r="AS708" s="37"/>
      <c r="AT708" s="37"/>
      <c r="AU708" s="37"/>
      <c r="AV708" s="37"/>
      <c r="AW708" s="37"/>
      <c r="AX708" s="37"/>
      <c r="AY708" s="37"/>
      <c r="AZ708" s="37"/>
      <c r="BA708" s="37"/>
      <c r="BB708" s="37"/>
      <c r="BC708" s="37"/>
      <c r="BD708" s="37"/>
      <c r="BE708" s="37"/>
      <c r="BF708" s="37"/>
      <c r="BG708" s="37"/>
      <c r="BH708" s="37"/>
      <c r="BI708" s="37"/>
      <c r="BJ708" s="37"/>
      <c r="BK708" s="37"/>
      <c r="BL708" s="37"/>
      <c r="BM708" s="37"/>
      <c r="BN708" s="37"/>
      <c r="BO708" s="37"/>
      <c r="BP708" s="37"/>
      <c r="BQ708" s="37"/>
      <c r="BR708" s="37"/>
      <c r="BS708" s="37"/>
      <c r="BT708" s="37"/>
      <c r="BU708" s="37"/>
      <c r="BV708" s="37"/>
      <c r="BW708" s="37"/>
      <c r="BX708" s="37"/>
      <c r="BY708" s="37"/>
      <c r="BZ708" s="37"/>
      <c r="CA708" s="37"/>
      <c r="CB708" s="37"/>
      <c r="CC708" s="37"/>
      <c r="CD708" s="37"/>
      <c r="CE708" s="37"/>
      <c r="CF708" s="37"/>
      <c r="CG708" s="37"/>
      <c r="CH708" s="37"/>
      <c r="CI708" s="37"/>
      <c r="CJ708" s="37"/>
      <c r="CK708" s="37"/>
      <c r="CL708" s="37"/>
      <c r="CM708" s="37"/>
      <c r="CN708" s="37"/>
      <c r="CO708" s="37"/>
      <c r="CP708" s="37"/>
      <c r="CQ708" s="37"/>
      <c r="CR708" s="37"/>
      <c r="CS708" s="37"/>
      <c r="CT708" s="37"/>
      <c r="CU708" s="37"/>
      <c r="CV708" s="37"/>
      <c r="CW708" s="37"/>
      <c r="CX708" s="37"/>
      <c r="CY708" s="37"/>
      <c r="CZ708" s="37"/>
      <c r="DA708" s="37"/>
      <c r="DB708" s="37"/>
      <c r="DC708" s="37"/>
      <c r="DD708" s="37"/>
      <c r="DE708" s="37"/>
      <c r="DF708" s="37"/>
      <c r="DG708" s="37"/>
      <c r="DH708" s="37"/>
      <c r="DI708" s="37"/>
      <c r="DJ708" s="37"/>
      <c r="DK708" s="37"/>
    </row>
    <row r="709" spans="1:115" s="68" customFormat="1" ht="27.75" customHeight="1" x14ac:dyDescent="0.15">
      <c r="A709" s="116"/>
      <c r="B709" s="304"/>
      <c r="C709" s="308"/>
      <c r="D709" s="307"/>
      <c r="E709" s="643" t="s">
        <v>339</v>
      </c>
      <c r="F709" s="644"/>
      <c r="G709" s="645"/>
      <c r="H709" s="404"/>
      <c r="I709" s="363">
        <f>SUBTOTAL(9,I710:I711)</f>
        <v>0</v>
      </c>
      <c r="J709" s="66">
        <f>SUBTOTAL(9,J710:J711)</f>
        <v>144000</v>
      </c>
      <c r="K709" s="130">
        <f t="shared" si="45"/>
        <v>-144000</v>
      </c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F709" s="41"/>
      <c r="AG709" s="41"/>
      <c r="AH709" s="41"/>
      <c r="AI709" s="41"/>
      <c r="AJ709" s="41"/>
      <c r="AK709" s="41"/>
      <c r="AL709" s="41"/>
      <c r="AM709" s="41"/>
      <c r="AN709" s="41"/>
      <c r="AO709" s="41"/>
      <c r="AP709" s="41"/>
      <c r="AQ709" s="41"/>
      <c r="AR709" s="41"/>
      <c r="AS709" s="41"/>
      <c r="AT709" s="41"/>
      <c r="AU709" s="41"/>
      <c r="AV709" s="41"/>
      <c r="AW709" s="41"/>
      <c r="AX709" s="41"/>
      <c r="AY709" s="41"/>
      <c r="AZ709" s="41"/>
      <c r="BA709" s="41"/>
      <c r="BB709" s="41"/>
      <c r="BC709" s="41"/>
      <c r="BD709" s="41"/>
      <c r="BE709" s="41"/>
      <c r="BF709" s="41"/>
      <c r="BG709" s="41"/>
      <c r="BH709" s="41"/>
      <c r="BI709" s="41"/>
      <c r="BJ709" s="41"/>
      <c r="BK709" s="41"/>
      <c r="BL709" s="41"/>
      <c r="BM709" s="41"/>
      <c r="BN709" s="41"/>
      <c r="BO709" s="41"/>
      <c r="BP709" s="41"/>
      <c r="BQ709" s="41"/>
      <c r="BR709" s="41"/>
      <c r="BS709" s="41"/>
      <c r="BT709" s="41"/>
      <c r="BU709" s="41"/>
      <c r="BV709" s="41"/>
      <c r="BW709" s="41"/>
      <c r="BX709" s="41"/>
      <c r="BY709" s="41"/>
      <c r="BZ709" s="41"/>
      <c r="CA709" s="41"/>
      <c r="CB709" s="41"/>
      <c r="CC709" s="41"/>
      <c r="CD709" s="41"/>
      <c r="CE709" s="41"/>
      <c r="CF709" s="41"/>
      <c r="CG709" s="41"/>
      <c r="CH709" s="41"/>
      <c r="CI709" s="41"/>
      <c r="CJ709" s="41"/>
      <c r="CK709" s="41"/>
      <c r="CL709" s="41"/>
      <c r="CM709" s="41"/>
      <c r="CN709" s="41"/>
      <c r="CO709" s="41"/>
      <c r="CP709" s="41"/>
      <c r="CQ709" s="41"/>
      <c r="CR709" s="41"/>
      <c r="CS709" s="41"/>
      <c r="CT709" s="41"/>
      <c r="CU709" s="41"/>
      <c r="CV709" s="41"/>
      <c r="CW709" s="41"/>
      <c r="CX709" s="41"/>
      <c r="CY709" s="41"/>
      <c r="CZ709" s="41"/>
      <c r="DA709" s="41"/>
      <c r="DB709" s="41"/>
      <c r="DC709" s="41"/>
      <c r="DD709" s="41"/>
      <c r="DE709" s="41"/>
      <c r="DF709" s="41"/>
      <c r="DG709" s="41"/>
      <c r="DH709" s="41"/>
      <c r="DI709" s="41"/>
      <c r="DJ709" s="41"/>
      <c r="DK709" s="41"/>
    </row>
    <row r="710" spans="1:115" s="68" customFormat="1" ht="27.75" customHeight="1" x14ac:dyDescent="0.15">
      <c r="A710" s="116"/>
      <c r="B710" s="304"/>
      <c r="C710" s="308"/>
      <c r="D710" s="308"/>
      <c r="E710" s="308"/>
      <c r="F710" s="679" t="s">
        <v>13</v>
      </c>
      <c r="G710" s="680"/>
      <c r="H710" s="413"/>
      <c r="I710" s="373">
        <f>SUBTOTAL(9,I711)</f>
        <v>0</v>
      </c>
      <c r="J710" s="57">
        <f>SUBTOTAL(9,J711)</f>
        <v>144000</v>
      </c>
      <c r="K710" s="131">
        <f t="shared" si="45"/>
        <v>-144000</v>
      </c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F710" s="41"/>
      <c r="AG710" s="41"/>
      <c r="AH710" s="41"/>
      <c r="AI710" s="41"/>
      <c r="AJ710" s="41"/>
      <c r="AK710" s="41"/>
      <c r="AL710" s="41"/>
      <c r="AM710" s="41"/>
      <c r="AN710" s="41"/>
      <c r="AO710" s="41"/>
      <c r="AP710" s="41"/>
      <c r="AQ710" s="41"/>
      <c r="AR710" s="41"/>
      <c r="AS710" s="41"/>
      <c r="AT710" s="41"/>
      <c r="AU710" s="41"/>
      <c r="AV710" s="41"/>
      <c r="AW710" s="41"/>
      <c r="AX710" s="41"/>
      <c r="AY710" s="41"/>
      <c r="AZ710" s="41"/>
      <c r="BA710" s="41"/>
      <c r="BB710" s="41"/>
      <c r="BC710" s="41"/>
      <c r="BD710" s="41"/>
      <c r="BE710" s="41"/>
      <c r="BF710" s="41"/>
      <c r="BG710" s="41"/>
      <c r="BH710" s="41"/>
      <c r="BI710" s="41"/>
      <c r="BJ710" s="41"/>
      <c r="BK710" s="41"/>
      <c r="BL710" s="41"/>
      <c r="BM710" s="41"/>
      <c r="BN710" s="41"/>
      <c r="BO710" s="41"/>
      <c r="BP710" s="41"/>
      <c r="BQ710" s="41"/>
      <c r="BR710" s="41"/>
      <c r="BS710" s="41"/>
      <c r="BT710" s="41"/>
      <c r="BU710" s="41"/>
      <c r="BV710" s="41"/>
      <c r="BW710" s="41"/>
      <c r="BX710" s="41"/>
      <c r="BY710" s="41"/>
      <c r="BZ710" s="41"/>
      <c r="CA710" s="41"/>
      <c r="CB710" s="41"/>
      <c r="CC710" s="41"/>
      <c r="CD710" s="41"/>
      <c r="CE710" s="41"/>
      <c r="CF710" s="41"/>
      <c r="CG710" s="41"/>
      <c r="CH710" s="41"/>
      <c r="CI710" s="41"/>
      <c r="CJ710" s="41"/>
      <c r="CK710" s="41"/>
      <c r="CL710" s="41"/>
      <c r="CM710" s="41"/>
      <c r="CN710" s="41"/>
      <c r="CO710" s="41"/>
      <c r="CP710" s="41"/>
      <c r="CQ710" s="41"/>
      <c r="CR710" s="41"/>
      <c r="CS710" s="41"/>
      <c r="CT710" s="41"/>
      <c r="CU710" s="41"/>
      <c r="CV710" s="41"/>
      <c r="CW710" s="41"/>
      <c r="CX710" s="41"/>
      <c r="CY710" s="41"/>
      <c r="CZ710" s="41"/>
      <c r="DA710" s="41"/>
      <c r="DB710" s="41"/>
      <c r="DC710" s="41"/>
      <c r="DD710" s="41"/>
      <c r="DE710" s="41"/>
      <c r="DF710" s="41"/>
      <c r="DG710" s="41"/>
      <c r="DH710" s="41"/>
      <c r="DI710" s="41"/>
      <c r="DJ710" s="41"/>
      <c r="DK710" s="41"/>
    </row>
    <row r="711" spans="1:115" s="168" customFormat="1" ht="27.75" customHeight="1" x14ac:dyDescent="0.15">
      <c r="A711" s="116"/>
      <c r="B711" s="304"/>
      <c r="C711" s="308"/>
      <c r="D711" s="308"/>
      <c r="E711" s="308"/>
      <c r="F711" s="132"/>
      <c r="G711" s="133" t="s">
        <v>340</v>
      </c>
      <c r="H711" s="258" t="s">
        <v>809</v>
      </c>
      <c r="I711" s="374">
        <v>0</v>
      </c>
      <c r="J711" s="119">
        <v>144000</v>
      </c>
      <c r="K711" s="62">
        <f t="shared" si="45"/>
        <v>-144000</v>
      </c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  <c r="AP711" s="37"/>
      <c r="AQ711" s="37"/>
      <c r="AR711" s="37"/>
      <c r="AS711" s="37"/>
      <c r="AT711" s="37"/>
      <c r="AU711" s="37"/>
      <c r="AV711" s="37"/>
      <c r="AW711" s="37"/>
      <c r="AX711" s="37"/>
      <c r="AY711" s="37"/>
      <c r="AZ711" s="37"/>
      <c r="BA711" s="37"/>
      <c r="BB711" s="37"/>
      <c r="BC711" s="37"/>
      <c r="BD711" s="37"/>
      <c r="BE711" s="37"/>
      <c r="BF711" s="37"/>
      <c r="BG711" s="37"/>
      <c r="BH711" s="37"/>
      <c r="BI711" s="37"/>
      <c r="BJ711" s="37"/>
      <c r="BK711" s="37"/>
      <c r="BL711" s="37"/>
      <c r="BM711" s="37"/>
      <c r="BN711" s="37"/>
      <c r="BO711" s="37"/>
      <c r="BP711" s="37"/>
      <c r="BQ711" s="37"/>
      <c r="BR711" s="37"/>
      <c r="BS711" s="37"/>
      <c r="BT711" s="37"/>
      <c r="BU711" s="37"/>
      <c r="BV711" s="37"/>
      <c r="BW711" s="37"/>
      <c r="BX711" s="37"/>
      <c r="BY711" s="37"/>
      <c r="BZ711" s="37"/>
      <c r="CA711" s="37"/>
      <c r="CB711" s="37"/>
      <c r="CC711" s="37"/>
      <c r="CD711" s="37"/>
      <c r="CE711" s="37"/>
      <c r="CF711" s="37"/>
      <c r="CG711" s="37"/>
      <c r="CH711" s="37"/>
      <c r="CI711" s="37"/>
      <c r="CJ711" s="37"/>
      <c r="CK711" s="37"/>
      <c r="CL711" s="37"/>
      <c r="CM711" s="37"/>
      <c r="CN711" s="37"/>
      <c r="CO711" s="37"/>
      <c r="CP711" s="37"/>
      <c r="CQ711" s="37"/>
      <c r="CR711" s="37"/>
      <c r="CS711" s="37"/>
      <c r="CT711" s="37"/>
      <c r="CU711" s="37"/>
      <c r="CV711" s="37"/>
      <c r="CW711" s="37"/>
      <c r="CX711" s="37"/>
      <c r="CY711" s="37"/>
      <c r="CZ711" s="37"/>
      <c r="DA711" s="37"/>
      <c r="DB711" s="37"/>
      <c r="DC711" s="37"/>
      <c r="DD711" s="37"/>
      <c r="DE711" s="37"/>
      <c r="DF711" s="37"/>
      <c r="DG711" s="37"/>
      <c r="DH711" s="37"/>
      <c r="DI711" s="37"/>
      <c r="DJ711" s="37"/>
      <c r="DK711" s="37"/>
    </row>
    <row r="712" spans="1:115" ht="27.75" customHeight="1" x14ac:dyDescent="0.15">
      <c r="A712" s="128"/>
      <c r="B712" s="681" t="s">
        <v>213</v>
      </c>
      <c r="C712" s="681"/>
      <c r="D712" s="681"/>
      <c r="E712" s="681"/>
      <c r="F712" s="681"/>
      <c r="G712" s="681"/>
      <c r="H712" s="429"/>
      <c r="I712" s="343">
        <f>SUBTOTAL(9,I713:I722)</f>
        <v>39815</v>
      </c>
      <c r="J712" s="136">
        <f>SUBTOTAL(9,J713:J722)</f>
        <v>59336</v>
      </c>
      <c r="K712" s="137">
        <f t="shared" si="45"/>
        <v>-19521</v>
      </c>
    </row>
    <row r="713" spans="1:115" s="10" customFormat="1" ht="27.75" customHeight="1" x14ac:dyDescent="0.15">
      <c r="A713" s="235"/>
      <c r="B713" s="138"/>
      <c r="C713" s="676" t="s">
        <v>213</v>
      </c>
      <c r="D713" s="677"/>
      <c r="E713" s="677"/>
      <c r="F713" s="677"/>
      <c r="G713" s="678"/>
      <c r="H713" s="430"/>
      <c r="I713" s="344">
        <f>SUBTOTAL(9,I714:I722)</f>
        <v>39815</v>
      </c>
      <c r="J713" s="344">
        <f>SUBTOTAL(9,J714:J722)</f>
        <v>59336</v>
      </c>
      <c r="K713" s="121">
        <f t="shared" si="45"/>
        <v>-19521</v>
      </c>
    </row>
    <row r="714" spans="1:115" s="10" customFormat="1" ht="27.75" customHeight="1" x14ac:dyDescent="0.15">
      <c r="A714" s="235"/>
      <c r="B714" s="138"/>
      <c r="C714" s="308"/>
      <c r="D714" s="646" t="s">
        <v>214</v>
      </c>
      <c r="E714" s="647"/>
      <c r="F714" s="647"/>
      <c r="G714" s="648"/>
      <c r="H714" s="426"/>
      <c r="I714" s="383">
        <f>SUBTOTAL(9,I715:I722)</f>
        <v>39815</v>
      </c>
      <c r="J714" s="383">
        <f>SUBTOTAL(9,J715:J722)</f>
        <v>59336</v>
      </c>
      <c r="K714" s="64">
        <f t="shared" si="45"/>
        <v>-19521</v>
      </c>
    </row>
    <row r="715" spans="1:115" ht="27.75" customHeight="1" x14ac:dyDescent="0.15">
      <c r="A715" s="235"/>
      <c r="B715" s="138"/>
      <c r="C715" s="308"/>
      <c r="D715" s="308"/>
      <c r="E715" s="643" t="s">
        <v>215</v>
      </c>
      <c r="F715" s="644"/>
      <c r="G715" s="645"/>
      <c r="H715" s="404"/>
      <c r="I715" s="363">
        <f>SUBTOTAL(9,I716:I718)</f>
        <v>0</v>
      </c>
      <c r="J715" s="66">
        <f>SUBTOTAL(9,J716:J718)</f>
        <v>59336</v>
      </c>
      <c r="K715" s="106">
        <f t="shared" si="45"/>
        <v>-59336</v>
      </c>
      <c r="L715" s="1"/>
      <c r="M715" s="1"/>
      <c r="N715" s="1"/>
      <c r="O715" s="1"/>
    </row>
    <row r="716" spans="1:115" ht="27" customHeight="1" x14ac:dyDescent="0.15">
      <c r="A716" s="235"/>
      <c r="B716" s="138"/>
      <c r="C716" s="308"/>
      <c r="D716" s="308"/>
      <c r="E716" s="308"/>
      <c r="F716" s="679" t="s">
        <v>217</v>
      </c>
      <c r="G716" s="680"/>
      <c r="H716" s="250"/>
      <c r="I716" s="381">
        <f>SUBTOTAL(9,I717:I718)</f>
        <v>0</v>
      </c>
      <c r="J716" s="60">
        <f>SUBTOTAL(9,J717:J718)</f>
        <v>59336</v>
      </c>
      <c r="K716" s="61">
        <f t="shared" si="45"/>
        <v>-59336</v>
      </c>
      <c r="L716" s="1"/>
      <c r="M716" s="1"/>
      <c r="N716" s="1"/>
      <c r="O716" s="1"/>
    </row>
    <row r="717" spans="1:115" ht="27" customHeight="1" x14ac:dyDescent="0.15">
      <c r="A717" s="235"/>
      <c r="B717" s="138"/>
      <c r="C717" s="308"/>
      <c r="D717" s="308"/>
      <c r="E717" s="308"/>
      <c r="F717" s="305"/>
      <c r="G717" s="306" t="s">
        <v>233</v>
      </c>
      <c r="H717" s="250" t="s">
        <v>32</v>
      </c>
      <c r="I717" s="381">
        <v>0</v>
      </c>
      <c r="J717" s="60">
        <v>30000</v>
      </c>
      <c r="K717" s="61">
        <f t="shared" si="45"/>
        <v>-30000</v>
      </c>
      <c r="L717" s="1"/>
      <c r="M717" s="1" t="s">
        <v>249</v>
      </c>
      <c r="N717" s="1"/>
      <c r="O717" s="1"/>
    </row>
    <row r="718" spans="1:115" ht="27" customHeight="1" x14ac:dyDescent="0.15">
      <c r="A718" s="236"/>
      <c r="B718" s="139"/>
      <c r="C718" s="134"/>
      <c r="D718" s="134"/>
      <c r="E718" s="134"/>
      <c r="F718" s="59"/>
      <c r="G718" s="306" t="s">
        <v>234</v>
      </c>
      <c r="H718" s="250" t="s">
        <v>32</v>
      </c>
      <c r="I718" s="381">
        <v>0</v>
      </c>
      <c r="J718" s="60">
        <v>29336</v>
      </c>
      <c r="K718" s="61">
        <f t="shared" si="45"/>
        <v>-29336</v>
      </c>
      <c r="L718" s="1"/>
      <c r="M718" s="1"/>
      <c r="N718" s="1"/>
      <c r="O718" s="1"/>
    </row>
    <row r="719" spans="1:115" ht="27.75" customHeight="1" x14ac:dyDescent="0.15">
      <c r="A719" s="235"/>
      <c r="B719" s="138"/>
      <c r="C719" s="308"/>
      <c r="D719" s="308"/>
      <c r="E719" s="641" t="s">
        <v>795</v>
      </c>
      <c r="F719" s="641"/>
      <c r="G719" s="641"/>
      <c r="H719" s="404"/>
      <c r="I719" s="363">
        <f>SUBTOTAL(9,I720:I722)</f>
        <v>39815</v>
      </c>
      <c r="J719" s="66">
        <f>SUBTOTAL(9,J720:J722)</f>
        <v>0</v>
      </c>
      <c r="K719" s="106">
        <f t="shared" ref="K719:K733" si="47">SUM(I719-J719)</f>
        <v>39815</v>
      </c>
      <c r="L719" s="1"/>
      <c r="M719" s="1"/>
      <c r="N719" s="1"/>
      <c r="O719" s="1"/>
    </row>
    <row r="720" spans="1:115" ht="27" customHeight="1" x14ac:dyDescent="0.15">
      <c r="A720" s="235"/>
      <c r="B720" s="138"/>
      <c r="C720" s="308"/>
      <c r="D720" s="308"/>
      <c r="E720" s="291"/>
      <c r="F720" s="642" t="s">
        <v>28</v>
      </c>
      <c r="G720" s="642"/>
      <c r="H720" s="250"/>
      <c r="I720" s="381">
        <f>SUBTOTAL(9,I721:I722)</f>
        <v>39815</v>
      </c>
      <c r="J720" s="60">
        <v>0</v>
      </c>
      <c r="K720" s="61">
        <f t="shared" si="47"/>
        <v>39815</v>
      </c>
      <c r="L720" s="1"/>
      <c r="M720" s="1"/>
      <c r="N720" s="1"/>
      <c r="O720" s="1"/>
    </row>
    <row r="721" spans="1:15" ht="27" customHeight="1" x14ac:dyDescent="0.15">
      <c r="A721" s="235"/>
      <c r="B721" s="138"/>
      <c r="C721" s="308"/>
      <c r="D721" s="308"/>
      <c r="E721" s="308"/>
      <c r="F721" s="305"/>
      <c r="G721" s="306" t="s">
        <v>797</v>
      </c>
      <c r="H721" s="250" t="s">
        <v>796</v>
      </c>
      <c r="I721" s="381">
        <v>20000</v>
      </c>
      <c r="J721" s="60">
        <v>0</v>
      </c>
      <c r="K721" s="61">
        <f t="shared" si="47"/>
        <v>20000</v>
      </c>
      <c r="L721" s="1"/>
      <c r="M721" s="1" t="s">
        <v>249</v>
      </c>
      <c r="N721" s="1"/>
      <c r="O721" s="1"/>
    </row>
    <row r="722" spans="1:15" ht="27" customHeight="1" x14ac:dyDescent="0.15">
      <c r="A722" s="236"/>
      <c r="B722" s="139"/>
      <c r="C722" s="134"/>
      <c r="D722" s="134"/>
      <c r="E722" s="134"/>
      <c r="F722" s="59"/>
      <c r="G722" s="306" t="s">
        <v>798</v>
      </c>
      <c r="H722" s="250" t="s">
        <v>796</v>
      </c>
      <c r="I722" s="381">
        <v>19815</v>
      </c>
      <c r="J722" s="60">
        <v>0</v>
      </c>
      <c r="K722" s="61">
        <f t="shared" si="47"/>
        <v>19815</v>
      </c>
      <c r="L722" s="1"/>
      <c r="M722" s="1"/>
      <c r="N722" s="1"/>
      <c r="O722" s="1"/>
    </row>
    <row r="723" spans="1:15" ht="27.75" customHeight="1" x14ac:dyDescent="0.15">
      <c r="A723" s="235"/>
      <c r="B723" s="665" t="s">
        <v>799</v>
      </c>
      <c r="C723" s="666"/>
      <c r="D723" s="666"/>
      <c r="E723" s="666"/>
      <c r="F723" s="666"/>
      <c r="G723" s="667"/>
      <c r="H723" s="429"/>
      <c r="I723" s="343">
        <f>SUBTOTAL(9,I724:I728)</f>
        <v>50138</v>
      </c>
      <c r="J723" s="136">
        <f>SUBTOTAL(9,J724:J728)</f>
        <v>50133</v>
      </c>
      <c r="K723" s="137">
        <f t="shared" si="47"/>
        <v>5</v>
      </c>
    </row>
    <row r="724" spans="1:15" ht="27.75" customHeight="1" x14ac:dyDescent="0.15">
      <c r="A724" s="235"/>
      <c r="B724" s="138"/>
      <c r="C724" s="668" t="s">
        <v>210</v>
      </c>
      <c r="D724" s="668"/>
      <c r="E724" s="668"/>
      <c r="F724" s="668"/>
      <c r="G724" s="668"/>
      <c r="H724" s="416"/>
      <c r="I724" s="375">
        <f>SUBTOTAL(9,I725:I728)</f>
        <v>50138</v>
      </c>
      <c r="J724" s="78">
        <f>SUBTOTAL(9,J725:J728)</f>
        <v>50133</v>
      </c>
      <c r="K724" s="79">
        <f t="shared" si="47"/>
        <v>5</v>
      </c>
    </row>
    <row r="725" spans="1:15" ht="27.75" customHeight="1" x14ac:dyDescent="0.15">
      <c r="A725" s="235"/>
      <c r="B725" s="138"/>
      <c r="C725" s="239"/>
      <c r="D725" s="669" t="s">
        <v>187</v>
      </c>
      <c r="E725" s="669"/>
      <c r="F725" s="669"/>
      <c r="G725" s="669"/>
      <c r="H725" s="426"/>
      <c r="I725" s="383">
        <f>SUBTOTAL(9,I726:I728)</f>
        <v>50138</v>
      </c>
      <c r="J725" s="63">
        <f>SUBTOTAL(9,J726:J728)</f>
        <v>50133</v>
      </c>
      <c r="K725" s="64">
        <f t="shared" si="47"/>
        <v>5</v>
      </c>
    </row>
    <row r="726" spans="1:15" ht="27.75" customHeight="1" x14ac:dyDescent="0.15">
      <c r="A726" s="235"/>
      <c r="B726" s="138"/>
      <c r="C726" s="308"/>
      <c r="D726" s="308"/>
      <c r="E726" s="641" t="s">
        <v>211</v>
      </c>
      <c r="F726" s="641"/>
      <c r="G726" s="641"/>
      <c r="H726" s="404"/>
      <c r="I726" s="363">
        <f>SUBTOTAL(9,I727:I728)</f>
        <v>50138</v>
      </c>
      <c r="J726" s="66">
        <f>SUBTOTAL(9,J727:J728)</f>
        <v>50133</v>
      </c>
      <c r="K726" s="106">
        <f t="shared" si="47"/>
        <v>5</v>
      </c>
    </row>
    <row r="727" spans="1:15" ht="27.75" customHeight="1" x14ac:dyDescent="0.15">
      <c r="A727" s="336"/>
      <c r="B727" s="335"/>
      <c r="C727" s="118"/>
      <c r="D727" s="118"/>
      <c r="E727" s="329"/>
      <c r="F727" s="731" t="s">
        <v>212</v>
      </c>
      <c r="G727" s="731"/>
      <c r="H727" s="557"/>
      <c r="I727" s="502">
        <f>SUBTOTAL(9,I728)</f>
        <v>50138</v>
      </c>
      <c r="J727" s="503">
        <f>SUBTOTAL(9,J728)</f>
        <v>50133</v>
      </c>
      <c r="K727" s="504">
        <f t="shared" si="47"/>
        <v>5</v>
      </c>
    </row>
    <row r="728" spans="1:15" ht="27.75" customHeight="1" x14ac:dyDescent="0.15">
      <c r="A728" s="236"/>
      <c r="B728" s="140"/>
      <c r="C728" s="133"/>
      <c r="D728" s="133"/>
      <c r="E728" s="118"/>
      <c r="F728" s="132"/>
      <c r="G728" s="133" t="s">
        <v>188</v>
      </c>
      <c r="H728" s="423" t="s">
        <v>32</v>
      </c>
      <c r="I728" s="374">
        <v>50138</v>
      </c>
      <c r="J728" s="119">
        <v>50133</v>
      </c>
      <c r="K728" s="62">
        <f t="shared" si="47"/>
        <v>5</v>
      </c>
    </row>
    <row r="729" spans="1:15" ht="27.75" customHeight="1" x14ac:dyDescent="0.15">
      <c r="A729" s="286"/>
      <c r="B729" s="665" t="s">
        <v>802</v>
      </c>
      <c r="C729" s="666"/>
      <c r="D729" s="666"/>
      <c r="E729" s="666"/>
      <c r="F729" s="666"/>
      <c r="G729" s="667"/>
      <c r="H729" s="429"/>
      <c r="I729" s="343">
        <f>SUBTOTAL(9,I730:I734)</f>
        <v>3003</v>
      </c>
      <c r="J729" s="136">
        <f>SUBTOTAL(9,J730:J734)</f>
        <v>0</v>
      </c>
      <c r="K729" s="137">
        <f t="shared" si="47"/>
        <v>3003</v>
      </c>
    </row>
    <row r="730" spans="1:15" ht="27.75" customHeight="1" x14ac:dyDescent="0.15">
      <c r="A730" s="235"/>
      <c r="B730" s="138"/>
      <c r="C730" s="668" t="s">
        <v>801</v>
      </c>
      <c r="D730" s="668"/>
      <c r="E730" s="668"/>
      <c r="F730" s="668"/>
      <c r="G730" s="668"/>
      <c r="H730" s="416"/>
      <c r="I730" s="375">
        <f>SUBTOTAL(9,I731:I734)</f>
        <v>3003</v>
      </c>
      <c r="J730" s="78">
        <f>SUBTOTAL(9,J731:J734)</f>
        <v>0</v>
      </c>
      <c r="K730" s="79">
        <f t="shared" si="47"/>
        <v>3003</v>
      </c>
    </row>
    <row r="731" spans="1:15" ht="27.75" customHeight="1" x14ac:dyDescent="0.15">
      <c r="A731" s="286"/>
      <c r="B731" s="138"/>
      <c r="C731" s="205"/>
      <c r="D731" s="669" t="s">
        <v>801</v>
      </c>
      <c r="E731" s="669"/>
      <c r="F731" s="669"/>
      <c r="G731" s="669"/>
      <c r="H731" s="426"/>
      <c r="I731" s="383">
        <f>SUBTOTAL(9,I732:I734)</f>
        <v>3003</v>
      </c>
      <c r="J731" s="63">
        <f>SUBTOTAL(9,J732:J734)</f>
        <v>0</v>
      </c>
      <c r="K731" s="64">
        <f t="shared" si="47"/>
        <v>3003</v>
      </c>
    </row>
    <row r="732" spans="1:15" ht="27.75" customHeight="1" x14ac:dyDescent="0.15">
      <c r="A732" s="235"/>
      <c r="B732" s="138"/>
      <c r="C732" s="308"/>
      <c r="D732" s="307"/>
      <c r="E732" s="641" t="s">
        <v>803</v>
      </c>
      <c r="F732" s="641"/>
      <c r="G732" s="641"/>
      <c r="H732" s="404"/>
      <c r="I732" s="363">
        <f>SUBTOTAL(9,I733:I734)</f>
        <v>3003</v>
      </c>
      <c r="J732" s="66">
        <f>SUBTOTAL(9,J733:J734)</f>
        <v>0</v>
      </c>
      <c r="K732" s="106">
        <f t="shared" si="47"/>
        <v>3003</v>
      </c>
    </row>
    <row r="733" spans="1:15" ht="27.75" customHeight="1" x14ac:dyDescent="0.15">
      <c r="A733" s="235"/>
      <c r="B733" s="138"/>
      <c r="C733" s="308"/>
      <c r="D733" s="308"/>
      <c r="E733" s="307"/>
      <c r="F733" s="688" t="s">
        <v>804</v>
      </c>
      <c r="G733" s="688"/>
      <c r="H733" s="413"/>
      <c r="I733" s="373">
        <f>SUBTOTAL(9,I734)</f>
        <v>3003</v>
      </c>
      <c r="J733" s="57">
        <f>SUBTOTAL(9,J734)</f>
        <v>0</v>
      </c>
      <c r="K733" s="58">
        <f t="shared" si="47"/>
        <v>3003</v>
      </c>
    </row>
    <row r="734" spans="1:15" ht="27.75" customHeight="1" x14ac:dyDescent="0.15">
      <c r="A734" s="237"/>
      <c r="B734" s="140"/>
      <c r="C734" s="133"/>
      <c r="D734" s="133"/>
      <c r="E734" s="118"/>
      <c r="F734" s="132"/>
      <c r="G734" s="133" t="s">
        <v>805</v>
      </c>
      <c r="H734" s="423" t="s">
        <v>32</v>
      </c>
      <c r="I734" s="374">
        <v>3003</v>
      </c>
      <c r="J734" s="119">
        <v>0</v>
      </c>
      <c r="K734" s="62">
        <f>SUM(I734-J734)</f>
        <v>3003</v>
      </c>
    </row>
  </sheetData>
  <mergeCells count="314">
    <mergeCell ref="F479:G479"/>
    <mergeCell ref="F481:G481"/>
    <mergeCell ref="E489:G489"/>
    <mergeCell ref="F490:G490"/>
    <mergeCell ref="E492:G492"/>
    <mergeCell ref="F493:G493"/>
    <mergeCell ref="C469:G469"/>
    <mergeCell ref="D470:G470"/>
    <mergeCell ref="E471:G471"/>
    <mergeCell ref="F472:G472"/>
    <mergeCell ref="E475:G475"/>
    <mergeCell ref="F476:G476"/>
    <mergeCell ref="C495:G495"/>
    <mergeCell ref="D496:G496"/>
    <mergeCell ref="E497:G497"/>
    <mergeCell ref="E133:G133"/>
    <mergeCell ref="F280:G280"/>
    <mergeCell ref="D283:G283"/>
    <mergeCell ref="E284:G284"/>
    <mergeCell ref="F733:G733"/>
    <mergeCell ref="B723:G723"/>
    <mergeCell ref="C724:G724"/>
    <mergeCell ref="D725:G725"/>
    <mergeCell ref="E726:G726"/>
    <mergeCell ref="F727:G727"/>
    <mergeCell ref="D405:G405"/>
    <mergeCell ref="E406:G406"/>
    <mergeCell ref="F407:G407"/>
    <mergeCell ref="E511:G511"/>
    <mergeCell ref="F512:G512"/>
    <mergeCell ref="E516:G516"/>
    <mergeCell ref="F517:G517"/>
    <mergeCell ref="F519:G519"/>
    <mergeCell ref="E522:G522"/>
    <mergeCell ref="F422:G422"/>
    <mergeCell ref="D411:G411"/>
    <mergeCell ref="E412:G412"/>
    <mergeCell ref="F413:G413"/>
    <mergeCell ref="F588:G588"/>
    <mergeCell ref="F299:G299"/>
    <mergeCell ref="E303:G303"/>
    <mergeCell ref="F304:G304"/>
    <mergeCell ref="E309:G309"/>
    <mergeCell ref="E357:G357"/>
    <mergeCell ref="D316:G316"/>
    <mergeCell ref="E317:G317"/>
    <mergeCell ref="F322:G322"/>
    <mergeCell ref="E329:G329"/>
    <mergeCell ref="E401:G401"/>
    <mergeCell ref="F402:G402"/>
    <mergeCell ref="F428:G428"/>
    <mergeCell ref="D415:G415"/>
    <mergeCell ref="C430:G430"/>
    <mergeCell ref="D382:G382"/>
    <mergeCell ref="E383:G383"/>
    <mergeCell ref="F384:G384"/>
    <mergeCell ref="F386:G386"/>
    <mergeCell ref="E424:G424"/>
    <mergeCell ref="E427:G427"/>
    <mergeCell ref="F502:G502"/>
    <mergeCell ref="F222:G222"/>
    <mergeCell ref="F224:G224"/>
    <mergeCell ref="E226:G226"/>
    <mergeCell ref="F227:G227"/>
    <mergeCell ref="E231:G231"/>
    <mergeCell ref="E91:G91"/>
    <mergeCell ref="F92:G92"/>
    <mergeCell ref="E117:G117"/>
    <mergeCell ref="F118:G118"/>
    <mergeCell ref="F183:G183"/>
    <mergeCell ref="E185:G185"/>
    <mergeCell ref="F186:G186"/>
    <mergeCell ref="E188:G188"/>
    <mergeCell ref="F173:G173"/>
    <mergeCell ref="D181:G181"/>
    <mergeCell ref="E182:G182"/>
    <mergeCell ref="F130:G130"/>
    <mergeCell ref="F134:G134"/>
    <mergeCell ref="F143:G143"/>
    <mergeCell ref="F146:G146"/>
    <mergeCell ref="E154:G154"/>
    <mergeCell ref="F155:G155"/>
    <mergeCell ref="E159:G159"/>
    <mergeCell ref="F160:G160"/>
    <mergeCell ref="F10:G10"/>
    <mergeCell ref="E30:G30"/>
    <mergeCell ref="F31:G31"/>
    <mergeCell ref="F54:G54"/>
    <mergeCell ref="F66:G66"/>
    <mergeCell ref="E68:G68"/>
    <mergeCell ref="F69:G69"/>
    <mergeCell ref="F124:G124"/>
    <mergeCell ref="E129:G129"/>
    <mergeCell ref="F71:G71"/>
    <mergeCell ref="E73:G73"/>
    <mergeCell ref="F74:G74"/>
    <mergeCell ref="F76:G76"/>
    <mergeCell ref="F78:G78"/>
    <mergeCell ref="E80:G80"/>
    <mergeCell ref="F81:G81"/>
    <mergeCell ref="D96:G96"/>
    <mergeCell ref="E97:G97"/>
    <mergeCell ref="F98:G98"/>
    <mergeCell ref="E120:G120"/>
    <mergeCell ref="F121:G121"/>
    <mergeCell ref="E126:G126"/>
    <mergeCell ref="F127:G127"/>
    <mergeCell ref="D90:G90"/>
    <mergeCell ref="E505:G505"/>
    <mergeCell ref="F506:G506"/>
    <mergeCell ref="F526:G526"/>
    <mergeCell ref="F498:G498"/>
    <mergeCell ref="D500:G500"/>
    <mergeCell ref="E501:G501"/>
    <mergeCell ref="F523:G523"/>
    <mergeCell ref="E525:G525"/>
    <mergeCell ref="D510:G510"/>
    <mergeCell ref="F369:G369"/>
    <mergeCell ref="F232:G232"/>
    <mergeCell ref="E393:G393"/>
    <mergeCell ref="E379:G379"/>
    <mergeCell ref="F380:G380"/>
    <mergeCell ref="F394:G394"/>
    <mergeCell ref="E398:G398"/>
    <mergeCell ref="F289:G289"/>
    <mergeCell ref="F291:G291"/>
    <mergeCell ref="E298:G298"/>
    <mergeCell ref="F330:G330"/>
    <mergeCell ref="F358:G358"/>
    <mergeCell ref="D363:G363"/>
    <mergeCell ref="E364:G364"/>
    <mergeCell ref="E244:G244"/>
    <mergeCell ref="F245:G245"/>
    <mergeCell ref="E249:G249"/>
    <mergeCell ref="F250:G250"/>
    <mergeCell ref="D252:G252"/>
    <mergeCell ref="E253:G253"/>
    <mergeCell ref="D367:G367"/>
    <mergeCell ref="E371:G371"/>
    <mergeCell ref="E262:G262"/>
    <mergeCell ref="D218:G218"/>
    <mergeCell ref="F372:G372"/>
    <mergeCell ref="D378:G378"/>
    <mergeCell ref="F273:G273"/>
    <mergeCell ref="A1:K1"/>
    <mergeCell ref="J3:K3"/>
    <mergeCell ref="A4:G4"/>
    <mergeCell ref="B6:G6"/>
    <mergeCell ref="C7:G7"/>
    <mergeCell ref="D374:G374"/>
    <mergeCell ref="E375:G375"/>
    <mergeCell ref="F376:G376"/>
    <mergeCell ref="D8:G8"/>
    <mergeCell ref="E9:G9"/>
    <mergeCell ref="F365:G365"/>
    <mergeCell ref="F310:G310"/>
    <mergeCell ref="D333:G333"/>
    <mergeCell ref="E334:G334"/>
    <mergeCell ref="F335:G335"/>
    <mergeCell ref="E343:G343"/>
    <mergeCell ref="F344:G344"/>
    <mergeCell ref="F348:G348"/>
    <mergeCell ref="F350:G350"/>
    <mergeCell ref="E368:G368"/>
    <mergeCell ref="A5:G5"/>
    <mergeCell ref="F453:G453"/>
    <mergeCell ref="E463:G463"/>
    <mergeCell ref="F464:G464"/>
    <mergeCell ref="E466:G466"/>
    <mergeCell ref="F467:G467"/>
    <mergeCell ref="F455:G455"/>
    <mergeCell ref="E445:G445"/>
    <mergeCell ref="F446:G446"/>
    <mergeCell ref="E449:G449"/>
    <mergeCell ref="F450:G450"/>
    <mergeCell ref="D435:G435"/>
    <mergeCell ref="E436:G436"/>
    <mergeCell ref="F437:G437"/>
    <mergeCell ref="D444:G444"/>
    <mergeCell ref="C439:G439"/>
    <mergeCell ref="D440:G440"/>
    <mergeCell ref="E441:G441"/>
    <mergeCell ref="F442:G442"/>
    <mergeCell ref="D235:G235"/>
    <mergeCell ref="E236:G236"/>
    <mergeCell ref="F237:G237"/>
    <mergeCell ref="F239:G239"/>
    <mergeCell ref="F241:G241"/>
    <mergeCell ref="E594:G594"/>
    <mergeCell ref="F595:G595"/>
    <mergeCell ref="C528:G528"/>
    <mergeCell ref="D529:G529"/>
    <mergeCell ref="E546:G546"/>
    <mergeCell ref="F547:G547"/>
    <mergeCell ref="F557:G557"/>
    <mergeCell ref="F559:G559"/>
    <mergeCell ref="E577:G577"/>
    <mergeCell ref="F578:G578"/>
    <mergeCell ref="C580:G580"/>
    <mergeCell ref="D581:G581"/>
    <mergeCell ref="E582:G582"/>
    <mergeCell ref="F583:G583"/>
    <mergeCell ref="F531:G531"/>
    <mergeCell ref="C592:G592"/>
    <mergeCell ref="D593:G593"/>
    <mergeCell ref="E530:G530"/>
    <mergeCell ref="E587:G587"/>
    <mergeCell ref="E574:G574"/>
    <mergeCell ref="F575:G575"/>
    <mergeCell ref="F626:G626"/>
    <mergeCell ref="E605:G605"/>
    <mergeCell ref="F606:G606"/>
    <mergeCell ref="D608:G608"/>
    <mergeCell ref="E609:G609"/>
    <mergeCell ref="F659:G659"/>
    <mergeCell ref="B629:G629"/>
    <mergeCell ref="C630:G630"/>
    <mergeCell ref="D631:G631"/>
    <mergeCell ref="E632:G632"/>
    <mergeCell ref="F633:G633"/>
    <mergeCell ref="E635:G635"/>
    <mergeCell ref="F643:G643"/>
    <mergeCell ref="F647:G647"/>
    <mergeCell ref="F610:G610"/>
    <mergeCell ref="E620:G620"/>
    <mergeCell ref="F621:G621"/>
    <mergeCell ref="C623:G623"/>
    <mergeCell ref="D624:G624"/>
    <mergeCell ref="E625:G625"/>
    <mergeCell ref="F636:G636"/>
    <mergeCell ref="E653:G653"/>
    <mergeCell ref="F654:G654"/>
    <mergeCell ref="D714:G714"/>
    <mergeCell ref="E715:G715"/>
    <mergeCell ref="F716:G716"/>
    <mergeCell ref="B712:G712"/>
    <mergeCell ref="D704:G704"/>
    <mergeCell ref="E705:G705"/>
    <mergeCell ref="F706:G706"/>
    <mergeCell ref="D708:G708"/>
    <mergeCell ref="E709:G709"/>
    <mergeCell ref="F710:G710"/>
    <mergeCell ref="E719:G719"/>
    <mergeCell ref="F720:G720"/>
    <mergeCell ref="B729:G729"/>
    <mergeCell ref="C730:G730"/>
    <mergeCell ref="D731:G731"/>
    <mergeCell ref="E732:G732"/>
    <mergeCell ref="E664:G664"/>
    <mergeCell ref="F665:G665"/>
    <mergeCell ref="E672:G672"/>
    <mergeCell ref="F673:G673"/>
    <mergeCell ref="E699:G699"/>
    <mergeCell ref="F700:G700"/>
    <mergeCell ref="F685:G685"/>
    <mergeCell ref="E690:G690"/>
    <mergeCell ref="F691:G691"/>
    <mergeCell ref="E693:G693"/>
    <mergeCell ref="F694:G694"/>
    <mergeCell ref="F696:G696"/>
    <mergeCell ref="C675:G675"/>
    <mergeCell ref="D676:G676"/>
    <mergeCell ref="E677:G677"/>
    <mergeCell ref="F678:G678"/>
    <mergeCell ref="C703:G703"/>
    <mergeCell ref="C713:G713"/>
    <mergeCell ref="D132:G132"/>
    <mergeCell ref="F681:G681"/>
    <mergeCell ref="E656:G656"/>
    <mergeCell ref="F657:G657"/>
    <mergeCell ref="E669:G669"/>
    <mergeCell ref="F670:G670"/>
    <mergeCell ref="E416:G416"/>
    <mergeCell ref="F417:G417"/>
    <mergeCell ref="F420:G420"/>
    <mergeCell ref="F189:G189"/>
    <mergeCell ref="D200:G200"/>
    <mergeCell ref="E201:G201"/>
    <mergeCell ref="F202:G202"/>
    <mergeCell ref="F204:G204"/>
    <mergeCell ref="F206:G206"/>
    <mergeCell ref="E208:G208"/>
    <mergeCell ref="F209:G209"/>
    <mergeCell ref="E213:G213"/>
    <mergeCell ref="F254:G254"/>
    <mergeCell ref="F256:G256"/>
    <mergeCell ref="E259:G259"/>
    <mergeCell ref="F260:G260"/>
    <mergeCell ref="D431:G431"/>
    <mergeCell ref="F263:G263"/>
    <mergeCell ref="E432:G432"/>
    <mergeCell ref="F433:G433"/>
    <mergeCell ref="E279:G279"/>
    <mergeCell ref="E219:G219"/>
    <mergeCell ref="F220:G220"/>
    <mergeCell ref="E167:G167"/>
    <mergeCell ref="F168:G168"/>
    <mergeCell ref="E172:G172"/>
    <mergeCell ref="E266:G266"/>
    <mergeCell ref="F267:G267"/>
    <mergeCell ref="D269:G269"/>
    <mergeCell ref="E270:G270"/>
    <mergeCell ref="F271:G271"/>
    <mergeCell ref="F285:G285"/>
    <mergeCell ref="F399:G399"/>
    <mergeCell ref="E276:G276"/>
    <mergeCell ref="F277:G277"/>
    <mergeCell ref="F318:G318"/>
    <mergeCell ref="F320:G320"/>
    <mergeCell ref="E324:G324"/>
    <mergeCell ref="F425:G425"/>
    <mergeCell ref="D265:G265"/>
    <mergeCell ref="F325:G325"/>
    <mergeCell ref="F214:G214"/>
  </mergeCells>
  <phoneticPr fontId="3" type="noConversion"/>
  <pageMargins left="0.35433070866141736" right="0.35433070866141736" top="0.98425196850393704" bottom="0.78740157480314965" header="0.51181102362204722" footer="0.51181102362204722"/>
  <pageSetup paperSize="9" scale="86" firstPageNumber="50" fitToHeight="0" orientation="portrait" useFirstPageNumber="1" r:id="rId1"/>
  <headerFooter alignWithMargins="0">
    <oddFooter>&amp;C&amp;P</oddFooter>
  </headerFooter>
  <ignoredErrors>
    <ignoredError sqref="I15:J15 I101:J101 I135:J135 I174:J174 I549:J549 I359:J359 I387:J387 I190:J190 I456 I32:J32" formulaRange="1"/>
    <ignoredError sqref="K682 K696 K361:K362 K338 K702 K3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5</vt:i4>
      </vt:variant>
    </vt:vector>
  </HeadingPairs>
  <TitlesOfParts>
    <vt:vector size="8" baseType="lpstr">
      <vt:lpstr>총칙</vt:lpstr>
      <vt:lpstr>수입 </vt:lpstr>
      <vt:lpstr>지출 </vt:lpstr>
      <vt:lpstr>'수입 '!Print_Area</vt:lpstr>
      <vt:lpstr>'지출 '!Print_Area</vt:lpstr>
      <vt:lpstr>총칙!Print_Area</vt:lpstr>
      <vt:lpstr>'수입 '!Print_Titles</vt:lpstr>
      <vt:lpstr>'지출 '!Print_Titles</vt:lpstr>
    </vt:vector>
  </TitlesOfParts>
  <Company>My 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빌 게이츠</dc:creator>
  <cp:lastModifiedBy>user</cp:lastModifiedBy>
  <cp:lastPrinted>2025-01-15T10:04:00Z</cp:lastPrinted>
  <dcterms:created xsi:type="dcterms:W3CDTF">2012-02-14T07:33:08Z</dcterms:created>
  <dcterms:modified xsi:type="dcterms:W3CDTF">2025-02-10T06:52:28Z</dcterms:modified>
</cp:coreProperties>
</file>